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65521" windowWidth="17400" windowHeight="1308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'Cashflow'!$A$1:$G$56</definedName>
    <definedName name="_xlnm.Print_Area" localSheetId="4">'Notes'!$A$1:$I$281</definedName>
    <definedName name="_xlnm.Print_Area" localSheetId="2">'StmtEquity'!$A$1:$H$34</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'Cashflow'!$A$1:$G$56</definedName>
    <definedName name="Z_28F6F374_7E4D_446F_88FB_2FD91EF83ACB_.wvu.PrintArea" localSheetId="0" hidden="1">'IS'!$A$1:$H$56</definedName>
    <definedName name="Z_28F6F374_7E4D_446F_88FB_2FD91EF83ACB_.wvu.PrintArea" localSheetId="4" hidden="1">'Notes'!$A$1:$I$281</definedName>
    <definedName name="Z_28F6F374_7E4D_446F_88FB_2FD91EF83ACB_.wvu.PrintArea" localSheetId="2" hidden="1">'StmtEquity'!$A$1:$H$34</definedName>
    <definedName name="Z_28F6F374_7E4D_446F_88FB_2FD91EF83ACB_.wvu.PrintTitles" localSheetId="4" hidden="1">'Notes'!$1:$10</definedName>
    <definedName name="Z_28F6F374_7E4D_446F_88FB_2FD91EF83ACB_.wvu.Rows" localSheetId="4" hidden="1">'Notes'!#REF!,'Notes'!$81:$81,'Notes'!$172:$173</definedName>
    <definedName name="Z_4A8FD03B_6E7F_4533_8729_80E27C979CC1_.wvu.PrintArea" localSheetId="1" hidden="1">'BS'!$A$1:$G$56</definedName>
    <definedName name="Z_4A8FD03B_6E7F_4533_8729_80E27C979CC1_.wvu.PrintArea" localSheetId="3" hidden="1">'Cashflow'!$A$1:$G$56</definedName>
    <definedName name="Z_4A8FD03B_6E7F_4533_8729_80E27C979CC1_.wvu.PrintArea" localSheetId="0" hidden="1">'IS'!$A$1:$H$56</definedName>
    <definedName name="Z_4A8FD03B_6E7F_4533_8729_80E27C979CC1_.wvu.PrintArea" localSheetId="4" hidden="1">'Notes'!$A$1:$I$281</definedName>
    <definedName name="Z_4A8FD03B_6E7F_4533_8729_80E27C979CC1_.wvu.PrintArea" localSheetId="2" hidden="1">'StmtEquity'!$A$1:$H$34</definedName>
    <definedName name="Z_4A8FD03B_6E7F_4533_8729_80E27C979CC1_.wvu.PrintTitles" localSheetId="4" hidden="1">'Notes'!$1:$10</definedName>
    <definedName name="Z_4A8FD03B_6E7F_4533_8729_80E27C979CC1_.wvu.Rows" localSheetId="4" hidden="1">'Notes'!#REF!,'Notes'!$81:$81,'Notes'!$172:$173</definedName>
    <definedName name="Z_A8B54640_FFD9_11DB_8A9D_0050BA4FD6BC_.wvu.PrintArea" localSheetId="1" hidden="1">'BS'!$A$1:$G$56</definedName>
    <definedName name="Z_A8B54640_FFD9_11DB_8A9D_0050BA4FD6BC_.wvu.PrintArea" localSheetId="3" hidden="1">'Cashflow'!$A$1:$G$56</definedName>
    <definedName name="Z_A8B54640_FFD9_11DB_8A9D_0050BA4FD6BC_.wvu.PrintArea" localSheetId="0" hidden="1">'IS'!$A$1:$H$56</definedName>
    <definedName name="Z_A8B54640_FFD9_11DB_8A9D_0050BA4FD6BC_.wvu.PrintArea" localSheetId="4" hidden="1">'Notes'!$A$1:$I$281</definedName>
    <definedName name="Z_A8B54640_FFD9_11DB_8A9D_0050BA4FD6BC_.wvu.PrintArea" localSheetId="2" hidden="1">'StmtEquity'!$A$1:$H$34</definedName>
    <definedName name="Z_A8B54640_FFD9_11DB_8A9D_0050BA4FD6BC_.wvu.PrintTitles" localSheetId="4" hidden="1">'Notes'!$1:$10</definedName>
    <definedName name="Z_A8B54640_FFD9_11DB_8A9D_0050BA4FD6BC_.wvu.Rows" localSheetId="4" hidden="1">'Notes'!#REF!,'Notes'!$81:$81,'Notes'!$172:$173</definedName>
    <definedName name="Z_BBBEB020_0239_11DC_945D_000C6E32893D_.wvu.PrintArea" localSheetId="1" hidden="1">'BS'!$A$1:$G$56</definedName>
    <definedName name="Z_BBBEB020_0239_11DC_945D_000C6E32893D_.wvu.PrintArea" localSheetId="3" hidden="1">'Cashflow'!$A$1:$G$56</definedName>
    <definedName name="Z_BBBEB020_0239_11DC_945D_000C6E32893D_.wvu.PrintArea" localSheetId="0" hidden="1">'IS'!$A$1:$H$56</definedName>
    <definedName name="Z_BBBEB020_0239_11DC_945D_000C6E32893D_.wvu.PrintArea" localSheetId="4" hidden="1">'Notes'!$A$1:$I$281</definedName>
    <definedName name="Z_BBBEB020_0239_11DC_945D_000C6E32893D_.wvu.PrintArea" localSheetId="2" hidden="1">'StmtEquity'!$A$1:$H$34</definedName>
    <definedName name="Z_BBBEB020_0239_11DC_945D_000C6E32893D_.wvu.PrintTitles" localSheetId="4" hidden="1">'Notes'!$1:$10</definedName>
    <definedName name="Z_BBBEB020_0239_11DC_945D_000C6E32893D_.wvu.Rows" localSheetId="4" hidden="1">'Notes'!#REF!,'Notes'!$81:$81,'Notes'!$172:$173</definedName>
  </definedNames>
  <calcPr fullCalcOnLoad="1"/>
</workbook>
</file>

<file path=xl/sharedStrings.xml><?xml version="1.0" encoding="utf-8"?>
<sst xmlns="http://schemas.openxmlformats.org/spreadsheetml/2006/main" count="377" uniqueCount="278">
  <si>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</si>
  <si>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</si>
  <si>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</si>
  <si>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</si>
  <si>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</si>
  <si>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</si>
  <si>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</si>
  <si>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</si>
  <si>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</si>
  <si>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</si>
  <si>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</si>
  <si>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</si>
  <si>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</si>
  <si>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Staff costs under ESOS</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</si>
  <si>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</si>
  <si>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</si>
  <si>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</si>
  <si>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</si>
  <si>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</si>
  <si>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</si>
  <si>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</si>
  <si>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</si>
  <si>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</si>
  <si>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</si>
  <si>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</si>
  <si>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</si>
  <si>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</si>
  <si>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</si>
  <si>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</si>
  <si>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</si>
  <si>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</si>
  <si>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</si>
  <si>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</si>
  <si>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</si>
  <si>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</si>
  <si>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</si>
  <si>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A14</t>
  </si>
  <si>
    <t>Attributable to :</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</si>
  <si>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</si>
  <si>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</si>
  <si>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</si>
  <si>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</si>
  <si>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</si>
  <si>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</si>
  <si>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</si>
  <si>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</si>
  <si>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</si>
  <si>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</si>
  <si>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</si>
  <si>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</si>
  <si>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</si>
  <si>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</si>
  <si>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</si>
  <si>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</si>
  <si>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</si>
  <si>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</si>
  <si>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</si>
  <si>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</si>
  <si>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</si>
  <si>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Barring unforeseen circumstances, the Board believe that the Group's prospects for the financial year ending 30 September 2010 remains favourable.</t>
  </si>
  <si>
    <t>There were no acquisitions or disposals of quoted securities during the current quarter under review.</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</si>
  <si>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</si>
  <si>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</si>
  <si>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</si>
  <si>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</si>
  <si>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</si>
  <si>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</si>
  <si>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</si>
  <si>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</si>
  <si>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There were no changes in the unquoted investments and properties of the Group during the current quarter under review.</t>
  </si>
  <si>
    <t>Quoted securities</t>
  </si>
  <si>
    <t>corresponding</t>
  </si>
  <si>
    <t>Dividends</t>
  </si>
  <si>
    <t>B12 (a)</t>
  </si>
  <si>
    <t>B12 (b)</t>
  </si>
  <si>
    <t>Profit/(loss) for the period</t>
  </si>
  <si>
    <t>Deposits with licensed banks</t>
  </si>
  <si>
    <t>Unrealised gain on foreign exchange</t>
  </si>
  <si>
    <t>Cash &amp; bank balances</t>
  </si>
  <si>
    <t>3 Months ended</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</si>
  <si>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</si>
  <si>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</si>
  <si>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</si>
  <si>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</si>
  <si>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</si>
  <si>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</si>
  <si>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</si>
  <si>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</si>
  <si>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</si>
  <si>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Equity holders of the Company</t>
  </si>
  <si>
    <t>Income tax</t>
  </si>
  <si>
    <t>Deferred tax</t>
  </si>
  <si>
    <t>Earnings per share (sen):</t>
  </si>
  <si>
    <t>Basic</t>
  </si>
  <si>
    <t>Diluted</t>
  </si>
  <si>
    <t>For The Third Quarter Ended 30 June 2010</t>
  </si>
  <si>
    <t>30 June 2010</t>
  </si>
  <si>
    <t>30 June 2009</t>
  </si>
  <si>
    <t>9 months</t>
  </si>
  <si>
    <t>This is prepared based on the unaudited consolidated results of the Group for the current quarter ended 30 June 2010 and is to be read in conjunction with the audited financial statements for the financial year ended 30 September 2009 and the accompanying explanatory notes attached to the Interim Financial Report.</t>
  </si>
  <si>
    <t>As at 30 June 2010</t>
  </si>
  <si>
    <t>30 June 2010</t>
  </si>
  <si>
    <t>As at 30 June 2010</t>
  </si>
  <si>
    <t>9 Months</t>
  </si>
  <si>
    <t>30 June 2010</t>
  </si>
  <si>
    <t>30 June 2009</t>
  </si>
  <si>
    <t>9 Months ended</t>
  </si>
  <si>
    <t>30 June 2010</t>
  </si>
  <si>
    <t>9 months ended</t>
  </si>
  <si>
    <t>Prepaid lease payments</t>
  </si>
  <si>
    <t>Capital reserve</t>
  </si>
  <si>
    <t>Reserve</t>
  </si>
  <si>
    <t>Profits</t>
  </si>
  <si>
    <t>ended</t>
  </si>
  <si>
    <t xml:space="preserve">Segmental information for the Group by geographical and business segment is presented as follows: </t>
  </si>
  <si>
    <t>Geographical Segments</t>
  </si>
  <si>
    <t>Export Market</t>
  </si>
  <si>
    <t>Middle East</t>
  </si>
  <si>
    <t>Variation</t>
  </si>
  <si>
    <t>`</t>
  </si>
  <si>
    <t>Results</t>
  </si>
  <si>
    <t>9.</t>
  </si>
  <si>
    <t>10.</t>
  </si>
  <si>
    <t>11.</t>
  </si>
  <si>
    <t>12.</t>
  </si>
  <si>
    <t>13.</t>
  </si>
  <si>
    <t>14.</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</si>
  <si>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Wellcall Hose (M) Sdn Bhd, a wholly-owned subsidiary of the Company.  The said pioneer status granted is for a period of five (5) years from 6 June 2005 to 5 June 2010.</t>
  </si>
  <si>
    <t>(i)</t>
  </si>
  <si>
    <t>(ii)</t>
  </si>
  <si>
    <t>30 September 2009</t>
  </si>
  <si>
    <t>Financial Year</t>
  </si>
  <si>
    <t>Dividend per share (sen)</t>
  </si>
  <si>
    <t>Status</t>
  </si>
  <si>
    <t>2008 *</t>
  </si>
  <si>
    <t>2007 *</t>
  </si>
  <si>
    <t>2006 *</t>
  </si>
  <si>
    <t>*</t>
  </si>
  <si>
    <t>Payable</t>
  </si>
  <si>
    <t>Paid</t>
  </si>
  <si>
    <t>Records of Dividends</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</si>
  <si>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</si>
  <si>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</si>
  <si>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</si>
  <si>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Tax Exempt dividend per share (sen)</t>
  </si>
  <si>
    <t>Gross interest income (RM'000)</t>
  </si>
  <si>
    <t>Gross interest expense (RM'000)</t>
  </si>
  <si>
    <t>Share premium</t>
  </si>
  <si>
    <t>Issued ordinary shares at the beginning of period ('000)</t>
  </si>
  <si>
    <t>Receivables</t>
  </si>
  <si>
    <t>Payables</t>
  </si>
  <si>
    <t>Tax paid</t>
  </si>
  <si>
    <t>Interest paid</t>
  </si>
  <si>
    <t>CASHFLOWS FROM INVESTING ACTIVITIES</t>
  </si>
  <si>
    <t>CASHFLOWS FROM OPERATING ACTIVITIES</t>
  </si>
  <si>
    <t>Interest income</t>
  </si>
  <si>
    <t>Purchase of property, plant and equipment</t>
  </si>
  <si>
    <t>Interest received</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</si>
  <si>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</si>
  <si>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</si>
  <si>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</si>
  <si>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</si>
  <si>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</si>
  <si>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</si>
  <si>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</si>
  <si>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</si>
  <si>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</si>
  <si>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</si>
  <si>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Preceding year</t>
  </si>
  <si>
    <t>quarter</t>
  </si>
  <si>
    <t>CASH AND CASH EQUIVALENTS BROUGHT FORWARD</t>
  </si>
  <si>
    <t>The unaudited condensed consolidated statement of changes in equity should be read in conjunction with the audited financial statements for the financial year ended 30 September 2009 and the accompanying explanatory notes attached to the Interim Financial Report.</t>
  </si>
  <si>
    <t>As at 1 October 2009</t>
  </si>
  <si>
    <t>Cash generated from operations</t>
  </si>
  <si>
    <t>Net cash generated from operating activities</t>
  </si>
  <si>
    <t>NET (DECREASED)/INCREASE IN CASH AND CASH EQUIVALENTS</t>
  </si>
  <si>
    <t>Disclosure of segmental information of the Group by business segment is not presented as the Group is primarily engaged in only one business segment which is the manufacture of rubber hose.</t>
  </si>
  <si>
    <t>ESOS</t>
  </si>
  <si>
    <t>Share options granted</t>
  </si>
  <si>
    <t>Share options exercised</t>
  </si>
  <si>
    <t>There were no changes in estimates of amounts which have a material effect in the current quarter under review.</t>
  </si>
  <si>
    <t>Net cash used in investing activities</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</si>
  <si>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</si>
  <si>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</si>
  <si>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</si>
  <si>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</si>
  <si>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</si>
  <si>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</si>
  <si>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</si>
  <si>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</si>
  <si>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</si>
  <si>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</si>
  <si>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</si>
  <si>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</si>
  <si>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</si>
  <si>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</si>
  <si>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</si>
  <si>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</si>
  <si>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</si>
  <si>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</si>
  <si>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</si>
  <si>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</si>
  <si>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</si>
  <si>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</si>
  <si>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</si>
  <si>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There were no issuances, cancellations, repurchases, resale and repayment of debt and equity securities in the current quarter and current financial year-to-date under review.</t>
  </si>
  <si>
    <t xml:space="preserve">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2009. These explanatory notes attached to the interim financial statements provide an explanation of events and transactions that are significant for an understanding of the changes in the financial position and performance of the Group since the financial year ended 30 September 2009.
The significant accounting policies adopted are consistent with those of the audited financial statements for the financial year ended 30 September 2009.  </t>
  </si>
  <si>
    <t>31 Mar 2009</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</si>
  <si>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</si>
  <si>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</si>
  <si>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</si>
  <si>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</si>
  <si>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</si>
  <si>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</si>
  <si>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</si>
  <si>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</si>
  <si>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</si>
  <si>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</si>
  <si>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</si>
  <si>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</si>
  <si>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</si>
  <si>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</si>
  <si>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</si>
  <si>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</si>
  <si>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Unquoted investments and properties</t>
  </si>
  <si>
    <t>CASH AND CASH EQUIVALENTS CARRIED FORWARD</t>
  </si>
  <si>
    <t>As at 9 August 2010, there were no material commitment for capital expenditure contracted for or known to be contracted by the Group which might have a material impact on the financial position or business of the Group.</t>
  </si>
  <si>
    <t>As at 9 August 2010, the Group does not have any outstanding borrowings.</t>
  </si>
  <si>
    <t>Save as disclosed, the Group does not have any other financial instruments with off balance sheet risk as at 9 August 2010.</t>
  </si>
  <si>
    <t>The Board of Directors have recommended a single tier third interim tax-exempt dividend of 2.5 sen per share in respect of the financial year ending 30 September 2010 to be payable on 23 September 2010.  The entitlement date for the said dividends shall be 30 August 2010.</t>
  </si>
  <si>
    <t>30 June 2009</t>
  </si>
  <si>
    <t>The Directors are of the opinion that the Group has no contingent liabilities which, upon crystallisation would have a material impact on the financial position and business of the Group as at 9 August 2010 (the latest practicable date which is not earlier than 7 days from the date of issue of this financial results).</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</si>
  <si>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</si>
  <si>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</si>
  <si>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 xml:space="preserve"> period ended</t>
  </si>
  <si>
    <t>period ended</t>
  </si>
  <si>
    <t>Status of corporate proposals</t>
  </si>
  <si>
    <t>Africa</t>
  </si>
  <si>
    <t>&lt;-Distributable-&gt;</t>
  </si>
  <si>
    <t>(Audited)</t>
  </si>
  <si>
    <t>Proceeds from disposal of property, plant and equipment</t>
  </si>
  <si>
    <t>3 months ended</t>
  </si>
  <si>
    <t>Effect of shares issued during the period ('000)</t>
  </si>
  <si>
    <t>Europe</t>
  </si>
  <si>
    <t>USA/Canada</t>
  </si>
  <si>
    <t>Australia/New Zealand</t>
  </si>
  <si>
    <t>Asia</t>
  </si>
  <si>
    <t>South America</t>
  </si>
  <si>
    <t>Local Market</t>
  </si>
  <si>
    <t>Company Secretaries</t>
  </si>
  <si>
    <t>Wong Shan May (F) (LS 0008582)</t>
  </si>
  <si>
    <t>Amortisation of prepaid lease payments</t>
  </si>
  <si>
    <t>(Gain)/loss on disposal of property, plant and equipment</t>
  </si>
  <si>
    <t>The Group reported a profit before taxation ("PBT") of RM4.022 million for the current quarter ended 30 June 2010 compared to PBT of RM3.467 million recorded in the corresponding quarter ended 30 June 2009, representing an increase of RM0.56 million or 16.01%.  The increase in PBT is not in line with the increase in turnover and are mainly attributable to the following:</t>
  </si>
  <si>
    <t>Higher cost of raw material per tonnage incurred during the current quarter.  The raw material cost is a major component of product cost; and</t>
  </si>
  <si>
    <t xml:space="preserve">The strengthening of Malaysian Ringgit. </t>
  </si>
  <si>
    <t>2.50 (3rd interim)</t>
  </si>
  <si>
    <t>There were no corporate proposals announced as at 9 August 2010.</t>
  </si>
  <si>
    <t>The unaudited interim financial statements were authorised for issue by the Board of Directors in accordance with a resolution of the directors dated 13 August 2010.</t>
  </si>
  <si>
    <t>13 August 2010</t>
  </si>
  <si>
    <t>Proceeds from issuance of shares pursuant to employees'</t>
  </si>
  <si>
    <t>share options scheme</t>
  </si>
  <si>
    <t>Wong Sook Ping (F) (MAICSA 0761491)</t>
  </si>
  <si>
    <t>adjusted to reflect the bonus issue of 42,646,005 new ordinary shares of RM0.50 each in the Company ("Shares") ("Bonus Share") on the basis of 1 Bonus Share for every 2 existing Shares held in the Company, which was completed on 22 February 2008.</t>
  </si>
  <si>
    <t>Dividend (RM'000)</t>
  </si>
  <si>
    <t xml:space="preserve">Total </t>
  </si>
  <si>
    <t>The unaudited condensed consolidated balance sheet should be read in conjunction with the audited financial statements for the financial year ended 30 September 2009 and the accompanying explanatory notes attached to the Interim Financial Report.</t>
  </si>
  <si>
    <t>The preceding audited financial statements for the financial year ended 30 September 2009 was not subject to any qualification.</t>
  </si>
  <si>
    <t>3.00 (1st interim)</t>
  </si>
  <si>
    <t>Premium</t>
  </si>
  <si>
    <t>CASHFLOW FROM FINANCING ACTIVITIES</t>
  </si>
  <si>
    <t>A single tier second interim tax exempt dividend of 2.5 sen on 131,826,015 ordinary shares of RM0.50 each in respect of the financial year ending 30 September 2010 amounting to approximately RM3,295,650 was paid on 25 June 2010.</t>
  </si>
  <si>
    <t>31 March 2010</t>
  </si>
  <si>
    <t>The outlook for the global economy remains challenging and uncertain.  The prices of certain raw material components have increased recently coupled with the continuance of the strengthening of Malaysia Ringgit currency could negatively impact profit margins if such costs are not fully passed on to our customers.  Nevertheless, the Group’s strategies remain focused on leveraging on its extensive customer network, competitive products, quality services and a wider range of products to enhance its competitive edge.</t>
  </si>
  <si>
    <t>The total dividend payable by the Company in respect of the financial year ending 30 September 2010 was 2.5 sen per share represented by a total amount of approximately RM3,295,650.</t>
  </si>
  <si>
    <t>2.50 (2nd interim)</t>
  </si>
  <si>
    <t>The Group reported a higher PBT of RM4.022 million for the current quarter ended 30 June 2010 compared to PBT of RM3.453 million recorded in the preceding quarter ended 31 March 2010.  The increase in PBT compared to the preceding quarter is mainly attributable to the one off expenses (bonus payout to employees and foreign worker levy expenses amounted to approximately RM0.5 million and RM0.234 million respectively) incurred in the preceding quarter ended 31 March 2010.</t>
  </si>
  <si>
    <t>For the current quarter ended 30 June 2010, the Group recorded revenue of RM25.27 million, representing an increase of RM8.64 million or approximately 51.98% on a quarter to quarter basis. The increase in turnover is mainly attributable to recovery in demand for our industrial rubber hose.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</si>
</sst>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45">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9"/>
      <name val="Times New Roman"/>
      <family val="1"/>
    </font>
    <font>
      <b/>
      <sz val="9"/>
      <name val="Times New Roman"/>
      <family val="1"/>
    </font>
    <font>
      <b/>
      <sz val="10"/>
      <color indexed="21"/>
      <name val="Times New Roman"/>
      <family val="1"/>
    </font>
    <font>
      <sz val="11"/>
      <name val="Arial"/>
      <family val="2"/>
    </font>
    <font>
      <i/>
      <sz val="9"/>
      <name val="Times New Roman"/>
      <family val="1"/>
    </font>
    <font>
      <sz val="9"/>
      <name val="Arial"/>
      <family val="2"/>
    </font>
    <font>
      <u val="single"/>
      <sz val="10"/>
      <color indexed="12"/>
      <name val="Arial"/>
      <family val="0"/>
    </font>
    <font>
      <u val="single"/>
      <sz val="10"/>
      <color indexed="6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8" fillId="23" borderId="0" applyNumberFormat="0" applyBorder="0" applyAlignment="0" applyProtection="0"/>
    <xf numFmtId="0" fontId="35" fillId="24" borderId="1" applyNumberFormat="0" applyAlignment="0" applyProtection="0"/>
    <xf numFmtId="0" fontId="3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2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39" fillId="27" borderId="1" applyNumberFormat="0" applyAlignment="0" applyProtection="0"/>
    <xf numFmtId="0" fontId="40" fillId="0" borderId="6" applyNumberFormat="0" applyFill="0" applyAlignment="0" applyProtection="0"/>
    <xf numFmtId="0" fontId="41" fillId="28" borderId="0" applyNumberFormat="0" applyBorder="0" applyAlignment="0" applyProtection="0"/>
    <xf numFmtId="0" fontId="0" fillId="29" borderId="7" applyNumberFormat="0" applyFont="0" applyAlignment="0" applyProtection="0"/>
    <xf numFmtId="0" fontId="42" fillId="24"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5">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2" fillId="0" borderId="0" xfId="0" applyFont="1" applyBorder="1" applyAlignment="1">
      <alignment horizontal="justify"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0" xfId="42" applyNumberFormat="1" applyFont="1" applyBorder="1" applyAlignment="1">
      <alignment horizontal="righ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193" fontId="1" fillId="0" borderId="0" xfId="42" applyNumberFormat="1" applyFont="1" applyFill="1" applyAlignment="1" quotePrefix="1">
      <alignment horizontal="right" vertical="top"/>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Border="1" applyAlignment="1">
      <alignment horizontal="justify" vertical="top"/>
    </xf>
    <xf numFmtId="189" fontId="2" fillId="0" borderId="0" xfId="42" applyNumberFormat="1" applyFont="1" applyBorder="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193" fontId="2" fillId="0" borderId="13"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93" fontId="2" fillId="0" borderId="0" xfId="42" applyNumberFormat="1" applyFont="1" applyFill="1" applyBorder="1" applyAlignment="1" quotePrefix="1">
      <alignment horizontal="right" vertical="top"/>
    </xf>
    <xf numFmtId="0" fontId="2" fillId="0" borderId="0" xfId="0" applyFont="1" applyFill="1" applyAlignment="1">
      <alignment horizontal="justify" vertical="top"/>
    </xf>
    <xf numFmtId="0" fontId="2" fillId="0" borderId="0" xfId="0" applyFont="1" applyAlignment="1">
      <alignment wrapText="1"/>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2" fillId="0" borderId="0" xfId="0" applyNumberFormat="1" applyFont="1" applyFill="1" applyAlignment="1">
      <alignment vertical="top"/>
    </xf>
    <xf numFmtId="37" fontId="2" fillId="0" borderId="0" xfId="42"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205" fontId="2" fillId="0" borderId="0" xfId="42" applyNumberFormat="1" applyFont="1" applyFill="1" applyBorder="1" applyAlignment="1">
      <alignment vertical="top"/>
    </xf>
    <xf numFmtId="205" fontId="2" fillId="0" borderId="0" xfId="42" applyNumberFormat="1" applyFont="1" applyFill="1" applyBorder="1" applyAlignment="1">
      <alignment horizontal="righ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193" fontId="2" fillId="0" borderId="11" xfId="42" applyNumberFormat="1" applyFont="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14" xfId="42" applyFont="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0" fontId="2" fillId="0" borderId="0" xfId="0" applyFont="1" applyAlignment="1">
      <alignment horizontal="justify" vertical="top" wrapText="1"/>
    </xf>
    <xf numFmtId="0" fontId="2" fillId="0" borderId="0" xfId="0" applyFont="1" applyFill="1" applyBorder="1" applyAlignment="1">
      <alignment horizontal="justify" vertical="top"/>
    </xf>
    <xf numFmtId="0" fontId="2" fillId="0" borderId="0" xfId="0" applyFont="1" applyFill="1" applyAlignment="1">
      <alignment horizontal="justify" vertical="top" wrapText="1"/>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8" fillId="0" borderId="0" xfId="42" applyFont="1" applyFill="1" applyAlignment="1">
      <alignment horizontal="right" vertical="top"/>
    </xf>
    <xf numFmtId="43" fontId="9" fillId="0" borderId="0" xfId="42" applyFont="1" applyFill="1" applyAlignment="1">
      <alignment horizontal="right" vertical="top"/>
    </xf>
    <xf numFmtId="0" fontId="9" fillId="0" borderId="0" xfId="0" applyFont="1" applyFill="1" applyAlignment="1">
      <alignment horizontal="right" vertical="top"/>
    </xf>
    <xf numFmtId="43" fontId="9" fillId="0" borderId="0" xfId="42" applyFont="1" applyFill="1" applyAlignment="1" quotePrefix="1">
      <alignment horizontal="righ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193" fontId="2" fillId="0" borderId="11" xfId="42" applyNumberFormat="1" applyFont="1" applyFill="1" applyBorder="1" applyAlignment="1">
      <alignment horizontal="justify" vertical="top"/>
    </xf>
    <xf numFmtId="38" fontId="2" fillId="0" borderId="0" xfId="0" applyNumberFormat="1" applyFont="1" applyFill="1" applyAlignment="1">
      <alignment horizontal="right" vertical="top"/>
    </xf>
    <xf numFmtId="0" fontId="2" fillId="0" borderId="0" xfId="0" applyFont="1" applyFill="1" applyAlignment="1">
      <alignment horizontal="right" vertical="top"/>
    </xf>
    <xf numFmtId="0" fontId="1" fillId="0" borderId="0" xfId="0" applyFont="1" applyFill="1" applyAlignment="1">
      <alignment/>
    </xf>
    <xf numFmtId="0" fontId="10" fillId="0" borderId="0" xfId="0" applyFont="1" applyAlignment="1">
      <alignment/>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9" fontId="2" fillId="0" borderId="15" xfId="0" applyNumberFormat="1" applyFont="1" applyFill="1" applyBorder="1" applyAlignment="1">
      <alignment vertical="top"/>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93" fontId="2" fillId="0" borderId="0" xfId="0" applyNumberFormat="1" applyFont="1" applyBorder="1" applyAlignment="1">
      <alignment vertical="top"/>
    </xf>
    <xf numFmtId="37" fontId="2" fillId="0" borderId="0" xfId="0" applyNumberFormat="1" applyFont="1" applyAlignment="1">
      <alignment vertical="top"/>
    </xf>
    <xf numFmtId="2" fontId="2" fillId="0" borderId="14" xfId="0" applyNumberFormat="1" applyFont="1" applyFill="1" applyBorder="1" applyAlignment="1">
      <alignment vertical="top"/>
    </xf>
    <xf numFmtId="0" fontId="2" fillId="0" borderId="0" xfId="0" applyFont="1" applyAlignment="1">
      <alignment/>
    </xf>
    <xf numFmtId="0" fontId="11" fillId="0" borderId="0" xfId="0" applyFont="1" applyFill="1" applyAlignment="1" quotePrefix="1">
      <alignment/>
    </xf>
    <xf numFmtId="0" fontId="11" fillId="0" borderId="0" xfId="0" applyFont="1" applyAlignment="1">
      <alignment/>
    </xf>
    <xf numFmtId="0" fontId="11" fillId="0" borderId="0" xfId="0" applyFont="1" applyFill="1" applyAlignment="1">
      <alignment horizontal="justify" vertical="justify" wrapText="1"/>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193" fontId="2" fillId="0" borderId="11" xfId="42" applyNumberFormat="1" applyFont="1" applyFill="1" applyBorder="1" applyAlignment="1" quotePrefix="1">
      <alignment horizontal="right" vertical="top"/>
    </xf>
    <xf numFmtId="0" fontId="0" fillId="0" borderId="0" xfId="0" applyAlignment="1">
      <alignment horizontal="justify" vertical="top" wrapText="1"/>
    </xf>
    <xf numFmtId="0" fontId="2" fillId="0" borderId="0" xfId="0" applyFont="1" applyFill="1" applyAlignment="1">
      <alignment horizontal="justify" vertical="justify" wrapText="1"/>
    </xf>
    <xf numFmtId="0" fontId="0" fillId="0" borderId="0" xfId="0" applyAlignment="1">
      <alignment horizontal="justify" vertical="justify" wrapText="1"/>
    </xf>
    <xf numFmtId="0" fontId="2" fillId="0" borderId="0" xfId="0" applyFont="1" applyFill="1" applyBorder="1" applyAlignment="1">
      <alignment horizontal="justify" vertical="justify" wrapText="1"/>
    </xf>
    <xf numFmtId="0" fontId="0" fillId="0" borderId="0" xfId="0" applyBorder="1" applyAlignment="1">
      <alignment horizontal="justify" vertical="justify" wrapText="1"/>
    </xf>
    <xf numFmtId="0" fontId="12" fillId="0" borderId="0" xfId="0" applyFont="1" applyFill="1" applyAlignment="1">
      <alignment vertical="top"/>
    </xf>
    <xf numFmtId="0" fontId="8" fillId="0" borderId="0" xfId="0" applyFont="1" applyAlignment="1">
      <alignment vertical="top"/>
    </xf>
    <xf numFmtId="40" fontId="2" fillId="0" borderId="0" xfId="0" applyNumberFormat="1" applyFont="1" applyBorder="1" applyAlignment="1">
      <alignment vertical="top"/>
    </xf>
    <xf numFmtId="39" fontId="2" fillId="0" borderId="0" xfId="59" applyNumberFormat="1" applyFont="1" applyFill="1" applyAlignment="1">
      <alignment horizontal="center" vertical="top"/>
    </xf>
    <xf numFmtId="0" fontId="8" fillId="0" borderId="0" xfId="0" applyFont="1" applyFill="1" applyAlignment="1">
      <alignment vertical="top"/>
    </xf>
    <xf numFmtId="0" fontId="8" fillId="0" borderId="0" xfId="0" applyFont="1" applyFill="1" applyAlignment="1">
      <alignment horizontal="left" vertical="top" wrapText="1"/>
    </xf>
    <xf numFmtId="43" fontId="9" fillId="0" borderId="0" xfId="42" applyFont="1" applyFill="1" applyAlignment="1">
      <alignment horizontal="center"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214" fontId="9" fillId="0" borderId="0" xfId="42" applyNumberFormat="1" applyFont="1" applyFill="1" applyAlignment="1" quotePrefix="1">
      <alignment horizontal="right" vertical="top"/>
    </xf>
    <xf numFmtId="38" fontId="1" fillId="0" borderId="0" xfId="0" applyNumberFormat="1" applyFont="1" applyBorder="1" applyAlignment="1">
      <alignment horizontal="right" vertical="justify" wrapText="1"/>
    </xf>
    <xf numFmtId="0" fontId="1" fillId="0" borderId="0" xfId="0" applyFont="1" applyBorder="1" applyAlignment="1">
      <alignment horizontal="right" vertical="justify" wrapText="1"/>
    </xf>
    <xf numFmtId="0" fontId="1" fillId="0" borderId="0" xfId="0" applyFont="1" applyFill="1" applyBorder="1" applyAlignment="1">
      <alignment horizontal="justify" vertical="justify" wrapText="1"/>
    </xf>
    <xf numFmtId="40" fontId="2" fillId="0" borderId="0" xfId="0" applyNumberFormat="1" applyFont="1" applyBorder="1" applyAlignment="1">
      <alignment horizontal="justify" vertical="top"/>
    </xf>
    <xf numFmtId="4" fontId="0" fillId="0" borderId="0" xfId="0" applyNumberFormat="1" applyAlignment="1">
      <alignment horizontal="justify" vertical="justify" wrapText="1"/>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lignment horizontal="left" vertical="top" wrapText="1"/>
    </xf>
    <xf numFmtId="38" fontId="2" fillId="0" borderId="0" xfId="0" applyNumberFormat="1" applyFont="1" applyBorder="1" applyAlignment="1">
      <alignment horizontal="right" vertical="justify" wrapText="1"/>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42" applyNumberFormat="1" applyFont="1" applyFill="1" applyBorder="1" applyAlignment="1" quotePrefix="1">
      <alignment horizontal="right" vertical="top"/>
    </xf>
    <xf numFmtId="38" fontId="2" fillId="0" borderId="11" xfId="42" applyNumberFormat="1" applyFont="1" applyFill="1" applyBorder="1" applyAlignment="1">
      <alignment horizontal="right" vertical="top" wrapText="1"/>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1" fillId="0" borderId="0" xfId="0" applyFont="1" applyFill="1" applyBorder="1" applyAlignment="1">
      <alignment horizontal="justify" vertical="justify" wrapText="1"/>
    </xf>
    <xf numFmtId="0" fontId="1" fillId="0" borderId="0" xfId="0" applyFont="1" applyBorder="1" applyAlignment="1">
      <alignment horizontal="left" vertical="justify" wrapText="1"/>
    </xf>
    <xf numFmtId="38" fontId="2" fillId="0" borderId="0" xfId="0" applyNumberFormat="1" applyFont="1" applyBorder="1" applyAlignment="1">
      <alignment horizontal="right" vertical="justify"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11" xfId="0" applyFont="1" applyBorder="1" applyAlignment="1">
      <alignment horizontal="justify" vertical="justify" wrapText="1"/>
    </xf>
    <xf numFmtId="38" fontId="2" fillId="0" borderId="11" xfId="0" applyNumberFormat="1" applyFont="1" applyBorder="1" applyAlignment="1">
      <alignment horizontal="right" vertical="justify" wrapText="1"/>
    </xf>
    <xf numFmtId="0" fontId="0" fillId="0" borderId="11" xfId="0" applyBorder="1" applyAlignment="1">
      <alignment horizontal="right"/>
    </xf>
    <xf numFmtId="0" fontId="2" fillId="0" borderId="0" xfId="0" applyFont="1" applyAlignment="1">
      <alignment wrapText="1"/>
    </xf>
    <xf numFmtId="0" fontId="1" fillId="0" borderId="0" xfId="0" applyFont="1" applyFill="1" applyBorder="1" applyAlignment="1">
      <alignment horizontal="left" vertical="justify" wrapText="1"/>
    </xf>
    <xf numFmtId="0" fontId="1" fillId="0" borderId="0" xfId="0" applyFont="1" applyBorder="1" applyAlignment="1">
      <alignment horizontal="right" vertical="justify" wrapText="1"/>
    </xf>
    <xf numFmtId="0" fontId="2" fillId="0" borderId="0" xfId="0" applyFont="1" applyBorder="1" applyAlignment="1">
      <alignment horizontal="left" vertical="justify" wrapText="1"/>
    </xf>
    <xf numFmtId="0" fontId="2" fillId="0" borderId="0" xfId="0" applyFont="1" applyFill="1" applyAlignment="1">
      <alignment horizontal="justify" vertical="justify" wrapText="1"/>
    </xf>
    <xf numFmtId="0" fontId="0" fillId="0" borderId="0" xfId="0" applyAlignment="1">
      <alignment horizontal="justify" vertical="justify" wrapText="1"/>
    </xf>
    <xf numFmtId="0" fontId="2" fillId="0" borderId="0" xfId="0" applyFont="1" applyBorder="1" applyAlignment="1">
      <alignment horizontal="justify" vertical="top"/>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xf>
    <xf numFmtId="49" fontId="2" fillId="0" borderId="0" xfId="0" applyNumberFormat="1" applyFont="1" applyFill="1" applyAlignment="1">
      <alignment horizontal="left" vertical="top"/>
    </xf>
    <xf numFmtId="0" fontId="2" fillId="0" borderId="0" xfId="0" applyFont="1" applyAlignment="1">
      <alignment horizontal="justify" vertical="justify" wrapText="1"/>
    </xf>
    <xf numFmtId="0" fontId="2"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2" fillId="0" borderId="0" xfId="0" applyFont="1" applyFill="1" applyAlignment="1">
      <alignment horizontal="justify" vertical="top" wrapText="1"/>
    </xf>
    <xf numFmtId="0" fontId="9" fillId="0" borderId="0" xfId="0" applyNumberFormat="1" applyFont="1" applyFill="1" applyAlignment="1">
      <alignment horizontal="center" vertical="top" wrapText="1"/>
    </xf>
    <xf numFmtId="0" fontId="13" fillId="0" borderId="0" xfId="0" applyNumberFormat="1" applyFont="1" applyFill="1" applyAlignment="1">
      <alignment horizontal="center" vertical="top" wrapText="1"/>
    </xf>
    <xf numFmtId="0" fontId="2" fillId="0" borderId="0" xfId="0" applyFont="1" applyFill="1" applyBorder="1" applyAlignment="1">
      <alignment horizontal="justify" vertical="justify" wrapText="1"/>
    </xf>
    <xf numFmtId="2" fontId="2" fillId="0" borderId="0" xfId="0" applyNumberFormat="1" applyFont="1" applyBorder="1" applyAlignment="1">
      <alignment horizontal="justify" vertical="justify" wrapText="1"/>
    </xf>
    <xf numFmtId="0" fontId="2" fillId="0" borderId="0" xfId="0" applyNumberFormat="1" applyFont="1" applyFill="1" applyAlignment="1">
      <alignment horizontal="justify" vertical="top" wrapText="1"/>
    </xf>
    <xf numFmtId="0" fontId="0" fillId="0" borderId="0" xfId="0" applyFill="1" applyAlignment="1">
      <alignment horizontal="justify" vertical="top" wrapText="1"/>
    </xf>
    <xf numFmtId="0" fontId="2" fillId="0" borderId="0" xfId="0" applyNumberFormat="1"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vertical="top" wrapText="1"/>
    </xf>
    <xf numFmtId="0" fontId="0" fillId="0" borderId="0" xfId="0" applyAlignment="1">
      <alignment horizontal="center" vertical="top" wrapText="1"/>
    </xf>
    <xf numFmtId="0" fontId="2" fillId="0" borderId="0" xfId="0" applyNumberFormat="1" applyFont="1" applyFill="1" applyAlignment="1">
      <alignment horizontal="justify" vertical="top"/>
    </xf>
    <xf numFmtId="0" fontId="0" fillId="0" borderId="0" xfId="0"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I57"/>
  <sheetViews>
    <sheetView zoomScale="150" zoomScaleNormal="150" zoomScaleSheetLayoutView="100" zoomScalePageLayoutView="0" workbookViewId="0" topLeftCell="A1">
      <selection activeCell="D48" sqref="D48"/>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182</v>
      </c>
    </row>
    <row r="6" ht="12.75">
      <c r="A6" s="1"/>
    </row>
    <row r="7" ht="12.75">
      <c r="A7" s="1" t="s">
        <v>52</v>
      </c>
    </row>
    <row r="8" ht="12.75">
      <c r="A8" s="1" t="s">
        <v>95</v>
      </c>
    </row>
    <row r="9" ht="12.75">
      <c r="A9" s="2" t="s">
        <v>23</v>
      </c>
    </row>
    <row r="11" spans="4:8" ht="12.75">
      <c r="D11" s="178" t="s">
        <v>17</v>
      </c>
      <c r="E11" s="178"/>
      <c r="G11" s="178" t="s">
        <v>18</v>
      </c>
      <c r="H11" s="178"/>
    </row>
    <row r="12" spans="4:8" ht="12.75">
      <c r="D12" s="3"/>
      <c r="E12" s="4" t="s">
        <v>168</v>
      </c>
      <c r="F12" s="3"/>
      <c r="G12" s="3"/>
      <c r="H12" s="4"/>
    </row>
    <row r="13" spans="4:8" ht="12.75">
      <c r="D13" s="4" t="s">
        <v>19</v>
      </c>
      <c r="E13" s="4" t="s">
        <v>71</v>
      </c>
      <c r="F13" s="3"/>
      <c r="G13" s="51" t="s">
        <v>98</v>
      </c>
      <c r="H13" s="4" t="str">
        <f>G13</f>
        <v>9 months</v>
      </c>
    </row>
    <row r="14" spans="4:8" ht="12.75">
      <c r="D14" s="4" t="s">
        <v>190</v>
      </c>
      <c r="E14" s="32" t="s">
        <v>169</v>
      </c>
      <c r="F14" s="3"/>
      <c r="G14" s="51" t="s">
        <v>183</v>
      </c>
      <c r="H14" s="4" t="str">
        <f>G14</f>
        <v>Cumulative</v>
      </c>
    </row>
    <row r="15" spans="4:8" ht="12.75">
      <c r="D15" s="5" t="s">
        <v>96</v>
      </c>
      <c r="E15" s="5" t="s">
        <v>97</v>
      </c>
      <c r="F15" s="3"/>
      <c r="G15" s="5" t="str">
        <f>D15</f>
        <v>30 June 2010</v>
      </c>
      <c r="H15" s="5" t="str">
        <f>E15</f>
        <v>30 June 2009</v>
      </c>
    </row>
    <row r="16" spans="3:8" ht="12.75">
      <c r="C16" s="1" t="s">
        <v>30</v>
      </c>
      <c r="D16" s="5" t="s">
        <v>20</v>
      </c>
      <c r="E16" s="5" t="s">
        <v>20</v>
      </c>
      <c r="G16" s="5" t="s">
        <v>20</v>
      </c>
      <c r="H16" s="5" t="s">
        <v>20</v>
      </c>
    </row>
    <row r="18" spans="1:8" ht="12.75">
      <c r="A18" s="2" t="s">
        <v>21</v>
      </c>
      <c r="D18" s="16">
        <v>25266</v>
      </c>
      <c r="E18" s="16">
        <v>16625</v>
      </c>
      <c r="G18" s="16">
        <v>68413</v>
      </c>
      <c r="H18" s="16">
        <v>59231</v>
      </c>
    </row>
    <row r="19" spans="4:8" ht="12.75">
      <c r="D19" s="28"/>
      <c r="E19" s="28"/>
      <c r="F19" s="29"/>
      <c r="G19" s="28"/>
      <c r="H19" s="28"/>
    </row>
    <row r="20" spans="1:8" ht="12.75">
      <c r="A20" s="2" t="s">
        <v>8</v>
      </c>
      <c r="D20" s="16">
        <v>-19591</v>
      </c>
      <c r="E20" s="16">
        <v>-11435</v>
      </c>
      <c r="F20" s="29"/>
      <c r="G20" s="16">
        <v>-51114</v>
      </c>
      <c r="H20" s="16">
        <v>-45088</v>
      </c>
    </row>
    <row r="21" spans="4:8" ht="12.75">
      <c r="D21" s="24"/>
      <c r="E21" s="24"/>
      <c r="F21" s="29"/>
      <c r="G21" s="24"/>
      <c r="H21" s="24"/>
    </row>
    <row r="22" spans="1:8" ht="12.75">
      <c r="A22" s="2" t="s">
        <v>24</v>
      </c>
      <c r="D22" s="16">
        <f>SUM(D18:D21)</f>
        <v>5675</v>
      </c>
      <c r="E22" s="16">
        <f>SUM(E18:E21)</f>
        <v>5190</v>
      </c>
      <c r="F22" s="29"/>
      <c r="G22" s="16">
        <f>SUM(G18:G21)</f>
        <v>17299</v>
      </c>
      <c r="H22" s="16">
        <f>SUM(H18:H21)</f>
        <v>14143</v>
      </c>
    </row>
    <row r="23" spans="4:8" ht="12.75">
      <c r="D23" s="28"/>
      <c r="E23" s="28"/>
      <c r="F23" s="29"/>
      <c r="G23" s="28"/>
      <c r="H23" s="28"/>
    </row>
    <row r="24" spans="1:8" ht="12.75">
      <c r="A24" s="2" t="s">
        <v>211</v>
      </c>
      <c r="D24" s="16">
        <v>235</v>
      </c>
      <c r="E24" s="16">
        <v>88</v>
      </c>
      <c r="F24" s="29"/>
      <c r="G24" s="16">
        <v>628</v>
      </c>
      <c r="H24" s="16">
        <v>1255</v>
      </c>
    </row>
    <row r="25" spans="4:8" ht="12.75">
      <c r="D25" s="28"/>
      <c r="E25" s="28"/>
      <c r="F25" s="29"/>
      <c r="G25" s="28"/>
      <c r="H25" s="28"/>
    </row>
    <row r="26" spans="1:8" ht="12.75">
      <c r="A26" s="2" t="s">
        <v>9</v>
      </c>
      <c r="D26" s="16">
        <v>-1032</v>
      </c>
      <c r="E26" s="16">
        <v>-434</v>
      </c>
      <c r="F26" s="29"/>
      <c r="G26" s="16">
        <v>-3404</v>
      </c>
      <c r="H26" s="16">
        <v>-1578</v>
      </c>
    </row>
    <row r="27" spans="4:8" ht="12.75">
      <c r="D27" s="28"/>
      <c r="E27" s="28"/>
      <c r="F27" s="29"/>
      <c r="G27" s="28"/>
      <c r="H27" s="28"/>
    </row>
    <row r="28" spans="1:8" ht="12.75">
      <c r="A28" s="2" t="s">
        <v>25</v>
      </c>
      <c r="D28" s="16">
        <v>-794</v>
      </c>
      <c r="E28" s="16">
        <v>-1325</v>
      </c>
      <c r="F28" s="29"/>
      <c r="G28" s="16">
        <v>-2075</v>
      </c>
      <c r="H28" s="16">
        <v>-4157</v>
      </c>
    </row>
    <row r="29" spans="4:8" ht="12.75">
      <c r="D29" s="22"/>
      <c r="E29" s="22"/>
      <c r="F29" s="42"/>
      <c r="G29" s="22"/>
      <c r="H29" s="22"/>
    </row>
    <row r="30" spans="1:8" ht="12.75">
      <c r="A30" s="2" t="s">
        <v>26</v>
      </c>
      <c r="D30" s="16">
        <v>-62</v>
      </c>
      <c r="E30" s="16">
        <v>-52</v>
      </c>
      <c r="G30" s="16">
        <v>-164</v>
      </c>
      <c r="H30" s="16">
        <v>-150</v>
      </c>
    </row>
    <row r="31" spans="4:8" ht="12.75">
      <c r="D31" s="11"/>
      <c r="E31" s="11"/>
      <c r="G31" s="11"/>
      <c r="H31" s="11"/>
    </row>
    <row r="32" spans="1:8" ht="12.75" customHeight="1">
      <c r="A32" s="1" t="s">
        <v>27</v>
      </c>
      <c r="D32" s="10">
        <f>SUM(D22:D31)</f>
        <v>4022</v>
      </c>
      <c r="E32" s="10">
        <f>SUM(E22:E31)</f>
        <v>3467</v>
      </c>
      <c r="G32" s="10">
        <f>SUM(G22:G31)</f>
        <v>12284</v>
      </c>
      <c r="H32" s="10">
        <f>SUM(H22:H31)</f>
        <v>9513</v>
      </c>
    </row>
    <row r="33" spans="4:8" ht="12.75">
      <c r="D33" s="10"/>
      <c r="E33" s="10"/>
      <c r="G33" s="10"/>
      <c r="H33" s="10"/>
    </row>
    <row r="34" spans="1:8" ht="12.75">
      <c r="A34" s="2" t="s">
        <v>184</v>
      </c>
      <c r="D34" s="35">
        <v>0</v>
      </c>
      <c r="E34" s="35">
        <v>0</v>
      </c>
      <c r="G34" s="35">
        <v>0</v>
      </c>
      <c r="H34" s="35">
        <v>0</v>
      </c>
    </row>
    <row r="35" spans="4:8" ht="12.75">
      <c r="D35" s="16">
        <f>SUM(D32:D34)</f>
        <v>4022</v>
      </c>
      <c r="E35" s="16">
        <f>SUM(E32:E34)</f>
        <v>3467</v>
      </c>
      <c r="G35" s="16">
        <f>SUM(G32:G34)</f>
        <v>12284</v>
      </c>
      <c r="H35" s="16">
        <f>SUM(H32:H34)</f>
        <v>9513</v>
      </c>
    </row>
    <row r="36" spans="4:8" ht="12.75">
      <c r="D36" s="10"/>
      <c r="E36" s="10"/>
      <c r="G36" s="10"/>
      <c r="H36" s="10"/>
    </row>
    <row r="37" spans="1:8" ht="12.75">
      <c r="A37" s="2" t="s">
        <v>28</v>
      </c>
      <c r="C37" s="2" t="s">
        <v>38</v>
      </c>
      <c r="D37" s="16">
        <v>-509</v>
      </c>
      <c r="E37" s="16">
        <v>-333</v>
      </c>
      <c r="G37" s="16">
        <v>-1203</v>
      </c>
      <c r="H37" s="16">
        <v>-799</v>
      </c>
    </row>
    <row r="38" spans="4:8" ht="12.75" customHeight="1">
      <c r="D38" s="11"/>
      <c r="E38" s="11"/>
      <c r="G38" s="11"/>
      <c r="H38" s="11"/>
    </row>
    <row r="39" spans="1:8" ht="13.5" thickBot="1">
      <c r="A39" s="1" t="s">
        <v>75</v>
      </c>
      <c r="D39" s="95">
        <f>SUM(D35:D38)</f>
        <v>3513</v>
      </c>
      <c r="E39" s="95">
        <f>SUM(E35:E38)</f>
        <v>3134</v>
      </c>
      <c r="G39" s="95">
        <f>SUM(G35:G38)</f>
        <v>11081</v>
      </c>
      <c r="H39" s="95">
        <f>SUM(H35:H38)</f>
        <v>8714</v>
      </c>
    </row>
    <row r="40" spans="4:8" ht="12.75">
      <c r="D40" s="9"/>
      <c r="E40" s="9"/>
      <c r="G40" s="9"/>
      <c r="H40" s="9"/>
    </row>
    <row r="41" spans="1:8" ht="12.75">
      <c r="A41" s="1" t="s">
        <v>37</v>
      </c>
      <c r="D41" s="9"/>
      <c r="E41" s="9"/>
      <c r="G41" s="9"/>
      <c r="H41" s="9"/>
    </row>
    <row r="42" spans="1:9" ht="13.5" thickBot="1">
      <c r="A42" s="29" t="s">
        <v>89</v>
      </c>
      <c r="B42" s="29"/>
      <c r="D42" s="71">
        <f>D39</f>
        <v>3513</v>
      </c>
      <c r="E42" s="71">
        <f>E39</f>
        <v>3134</v>
      </c>
      <c r="G42" s="71">
        <f>G39</f>
        <v>11081</v>
      </c>
      <c r="H42" s="71">
        <f>H39</f>
        <v>8714</v>
      </c>
      <c r="I42" s="129"/>
    </row>
    <row r="43" spans="4:5" ht="12.75">
      <c r="D43" s="10"/>
      <c r="E43" s="9"/>
    </row>
    <row r="44" spans="1:5" ht="12.75">
      <c r="A44" s="1" t="s">
        <v>92</v>
      </c>
      <c r="D44" s="103"/>
      <c r="E44" s="9"/>
    </row>
    <row r="45" spans="1:8" ht="12.75">
      <c r="A45" s="2" t="s">
        <v>93</v>
      </c>
      <c r="C45" s="2" t="s">
        <v>73</v>
      </c>
      <c r="D45" s="171">
        <f>Notes!H242</f>
        <v>2.664876428018752</v>
      </c>
      <c r="E45" s="98">
        <v>2.43</v>
      </c>
      <c r="F45" s="29"/>
      <c r="G45" s="171">
        <f>Notes!I242</f>
        <v>8.437652290448343</v>
      </c>
      <c r="H45" s="171">
        <v>6.74</v>
      </c>
    </row>
    <row r="46" spans="1:8" ht="13.5" thickBot="1">
      <c r="A46" s="2" t="s">
        <v>94</v>
      </c>
      <c r="C46" s="2" t="s">
        <v>74</v>
      </c>
      <c r="D46" s="99">
        <f>Notes!H264</f>
        <v>2.65326314358436</v>
      </c>
      <c r="E46" s="99">
        <v>2.39</v>
      </c>
      <c r="F46" s="29"/>
      <c r="G46" s="99">
        <f>Notes!I264</f>
        <v>8.376737751638533</v>
      </c>
      <c r="H46" s="99">
        <v>6.63</v>
      </c>
    </row>
    <row r="47" spans="4:5" ht="12.75">
      <c r="D47" s="10"/>
      <c r="E47" s="29"/>
    </row>
    <row r="48" spans="1:8" ht="13.5" thickBot="1">
      <c r="A48" s="1" t="s">
        <v>144</v>
      </c>
      <c r="D48" s="45">
        <v>2.5</v>
      </c>
      <c r="E48" s="97">
        <v>3</v>
      </c>
      <c r="G48" s="135">
        <v>8</v>
      </c>
      <c r="H48" s="135">
        <v>5</v>
      </c>
    </row>
    <row r="49" ht="12.75">
      <c r="D49" s="10"/>
    </row>
    <row r="50" spans="1:8" ht="13.5" thickBot="1">
      <c r="A50" s="1" t="s">
        <v>145</v>
      </c>
      <c r="D50" s="127">
        <v>233</v>
      </c>
      <c r="E50" s="127">
        <v>97</v>
      </c>
      <c r="F50" s="29"/>
      <c r="G50" s="127">
        <v>478</v>
      </c>
      <c r="H50" s="127">
        <v>458</v>
      </c>
    </row>
    <row r="51" spans="1:8" ht="13.5" thickBot="1">
      <c r="A51" s="1" t="s">
        <v>146</v>
      </c>
      <c r="D51" s="128">
        <v>-63</v>
      </c>
      <c r="E51" s="128">
        <v>-52</v>
      </c>
      <c r="F51" s="29"/>
      <c r="G51" s="128">
        <v>-163</v>
      </c>
      <c r="H51" s="128">
        <v>-150</v>
      </c>
    </row>
    <row r="52" spans="4:7" ht="12.75">
      <c r="D52" s="28"/>
      <c r="G52" s="29"/>
    </row>
    <row r="53" spans="1:4" ht="12.75">
      <c r="A53" s="1" t="s">
        <v>39</v>
      </c>
      <c r="D53" s="10"/>
    </row>
    <row r="54" spans="1:8" ht="12.75">
      <c r="A54" s="179" t="s">
        <v>99</v>
      </c>
      <c r="B54" s="179"/>
      <c r="C54" s="179"/>
      <c r="D54" s="179"/>
      <c r="E54" s="179"/>
      <c r="F54" s="179"/>
      <c r="G54" s="179"/>
      <c r="H54" s="179"/>
    </row>
    <row r="55" spans="1:8" ht="32.25" customHeight="1">
      <c r="A55" s="179"/>
      <c r="B55" s="179"/>
      <c r="C55" s="179"/>
      <c r="D55" s="179"/>
      <c r="E55" s="179"/>
      <c r="F55" s="179"/>
      <c r="G55" s="179"/>
      <c r="H55" s="179"/>
    </row>
    <row r="56" spans="1:8" ht="12.75">
      <c r="A56" s="29"/>
      <c r="B56" s="29"/>
      <c r="C56" s="29"/>
      <c r="D56" s="29"/>
      <c r="E56" s="29"/>
      <c r="F56" s="29"/>
      <c r="G56" s="29"/>
      <c r="H56" s="29"/>
    </row>
    <row r="57" spans="1:8" ht="12.75" customHeight="1">
      <c r="A57" s="8"/>
      <c r="B57" s="8"/>
      <c r="C57" s="8"/>
      <c r="D57" s="8"/>
      <c r="E57" s="8"/>
      <c r="F57" s="8"/>
      <c r="G57" s="8"/>
      <c r="H57" s="8"/>
    </row>
  </sheetData>
  <sheetProtection/>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2"/>
  <sheetViews>
    <sheetView zoomScale="150" zoomScaleNormal="150" zoomScalePageLayoutView="0" workbookViewId="0" topLeftCell="A1">
      <selection activeCell="E12" sqref="E12"/>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182</v>
      </c>
      <c r="B5" s="27"/>
      <c r="C5" s="1"/>
    </row>
    <row r="7" spans="1:3" ht="12.75">
      <c r="A7" s="1" t="s">
        <v>53</v>
      </c>
      <c r="C7" s="1"/>
    </row>
    <row r="8" spans="1:3" ht="12.75">
      <c r="A8" s="1" t="s">
        <v>100</v>
      </c>
      <c r="C8" s="1"/>
    </row>
    <row r="9" spans="1:5" ht="12.75">
      <c r="A9" s="2" t="s">
        <v>23</v>
      </c>
      <c r="C9" s="1"/>
      <c r="E9" s="84"/>
    </row>
    <row r="10" spans="3:7" ht="12.75">
      <c r="C10" s="1"/>
      <c r="G10" s="32" t="s">
        <v>239</v>
      </c>
    </row>
    <row r="11" spans="1:7" ht="12.75">
      <c r="A11" s="1"/>
      <c r="C11" s="1"/>
      <c r="E11" s="4" t="s">
        <v>14</v>
      </c>
      <c r="G11" s="4" t="s">
        <v>14</v>
      </c>
    </row>
    <row r="12" spans="4:7" ht="12.75">
      <c r="D12" s="3"/>
      <c r="E12" s="43" t="s">
        <v>101</v>
      </c>
      <c r="F12" s="5"/>
      <c r="G12" s="76" t="s">
        <v>130</v>
      </c>
    </row>
    <row r="13" spans="3:7" ht="12.75">
      <c r="C13" s="50"/>
      <c r="E13" s="5" t="s">
        <v>20</v>
      </c>
      <c r="F13" s="5"/>
      <c r="G13" s="43" t="s">
        <v>20</v>
      </c>
    </row>
    <row r="14" spans="3:7" ht="12.75">
      <c r="C14" s="1"/>
      <c r="E14" s="5"/>
      <c r="F14" s="5"/>
      <c r="G14" s="80"/>
    </row>
    <row r="15" spans="1:7" ht="12.75">
      <c r="A15" s="1" t="s">
        <v>213</v>
      </c>
      <c r="G15" s="44"/>
    </row>
    <row r="16" spans="1:7" ht="12.75">
      <c r="A16" s="1" t="s">
        <v>212</v>
      </c>
      <c r="E16" s="15"/>
      <c r="F16" s="15"/>
      <c r="G16" s="16"/>
    </row>
    <row r="17" spans="1:7" ht="12.75">
      <c r="A17" s="2" t="s">
        <v>40</v>
      </c>
      <c r="E17" s="15">
        <f>29597-E18</f>
        <v>27403</v>
      </c>
      <c r="F17" s="15"/>
      <c r="G17" s="15">
        <v>28868</v>
      </c>
    </row>
    <row r="18" spans="1:7" ht="12.75">
      <c r="A18" s="2" t="s">
        <v>109</v>
      </c>
      <c r="E18" s="15">
        <v>2194</v>
      </c>
      <c r="F18" s="15"/>
      <c r="G18" s="15">
        <v>2230</v>
      </c>
    </row>
    <row r="19" spans="1:7" ht="12.75">
      <c r="A19" s="2" t="s">
        <v>185</v>
      </c>
      <c r="E19" s="11">
        <v>10</v>
      </c>
      <c r="F19" s="15"/>
      <c r="G19" s="11">
        <v>10</v>
      </c>
    </row>
    <row r="20" spans="5:7" ht="12.75">
      <c r="E20" s="18">
        <f>SUM(E17:E19)</f>
        <v>29607</v>
      </c>
      <c r="G20" s="18">
        <f>SUM(G17:G19)</f>
        <v>31108</v>
      </c>
    </row>
    <row r="21" spans="1:7" ht="12.75">
      <c r="A21" s="6"/>
      <c r="E21" s="15"/>
      <c r="F21" s="15"/>
      <c r="G21" s="66"/>
    </row>
    <row r="22" spans="1:7" ht="12.75">
      <c r="A22" s="1" t="s">
        <v>214</v>
      </c>
      <c r="E22" s="15"/>
      <c r="F22" s="15"/>
      <c r="G22" s="66"/>
    </row>
    <row r="23" spans="1:7" ht="12.75">
      <c r="A23" s="2" t="s">
        <v>10</v>
      </c>
      <c r="E23" s="15">
        <v>11591</v>
      </c>
      <c r="F23" s="15"/>
      <c r="G23" s="15">
        <v>10051</v>
      </c>
    </row>
    <row r="24" spans="1:7" ht="12.75">
      <c r="A24" s="2" t="s">
        <v>41</v>
      </c>
      <c r="E24" s="15">
        <v>4180</v>
      </c>
      <c r="F24" s="15"/>
      <c r="G24" s="15">
        <v>2180</v>
      </c>
    </row>
    <row r="25" spans="1:7" ht="12.75">
      <c r="A25" s="2" t="s">
        <v>186</v>
      </c>
      <c r="D25" s="5"/>
      <c r="E25" s="21">
        <v>1665</v>
      </c>
      <c r="F25" s="17"/>
      <c r="G25" s="21">
        <v>554</v>
      </c>
    </row>
    <row r="26" spans="1:7" ht="12.75">
      <c r="A26" s="2" t="s">
        <v>76</v>
      </c>
      <c r="D26" s="5"/>
      <c r="E26" s="77">
        <v>31417</v>
      </c>
      <c r="F26" s="17"/>
      <c r="G26" s="77">
        <v>32020</v>
      </c>
    </row>
    <row r="27" spans="1:7" ht="12.75">
      <c r="A27" s="2" t="s">
        <v>42</v>
      </c>
      <c r="E27" s="22">
        <v>6492</v>
      </c>
      <c r="F27" s="15"/>
      <c r="G27" s="22">
        <v>10221</v>
      </c>
    </row>
    <row r="28" spans="5:7" ht="12.75">
      <c r="E28" s="18">
        <f>SUM(E23:E27)</f>
        <v>55345</v>
      </c>
      <c r="F28" s="15"/>
      <c r="G28" s="18">
        <f>SUM(G23:G27)</f>
        <v>55026</v>
      </c>
    </row>
    <row r="29" spans="1:7" ht="13.5" thickBot="1">
      <c r="A29" s="1" t="s">
        <v>222</v>
      </c>
      <c r="E29" s="12">
        <f>E20+E28</f>
        <v>84952</v>
      </c>
      <c r="F29" s="15"/>
      <c r="G29" s="12">
        <f>G20+G28</f>
        <v>86134</v>
      </c>
    </row>
    <row r="30" spans="5:7" ht="12.75">
      <c r="E30" s="15"/>
      <c r="F30" s="15"/>
      <c r="G30" s="15"/>
    </row>
    <row r="31" spans="1:7" ht="12.75">
      <c r="A31" s="1" t="s">
        <v>215</v>
      </c>
      <c r="E31" s="15"/>
      <c r="F31" s="15"/>
      <c r="G31" s="15"/>
    </row>
    <row r="32" spans="1:7" ht="12.75">
      <c r="A32" s="1" t="s">
        <v>216</v>
      </c>
      <c r="E32" s="15"/>
      <c r="F32" s="15"/>
      <c r="G32" s="15"/>
    </row>
    <row r="33" spans="1:7" ht="12.75">
      <c r="A33" s="2" t="s">
        <v>46</v>
      </c>
      <c r="E33" s="15">
        <v>65913</v>
      </c>
      <c r="F33" s="15"/>
      <c r="G33" s="15">
        <v>65493</v>
      </c>
    </row>
    <row r="34" spans="1:7" ht="12.75">
      <c r="A34" s="2" t="s">
        <v>147</v>
      </c>
      <c r="E34" s="15">
        <v>1637</v>
      </c>
      <c r="F34" s="15"/>
      <c r="G34" s="15">
        <v>1282</v>
      </c>
    </row>
    <row r="35" spans="1:7" ht="12.75">
      <c r="A35" s="2" t="s">
        <v>110</v>
      </c>
      <c r="E35" s="15">
        <v>364</v>
      </c>
      <c r="F35" s="15"/>
      <c r="G35" s="15">
        <v>419</v>
      </c>
    </row>
    <row r="36" spans="1:7" ht="12.75">
      <c r="A36" s="2" t="s">
        <v>47</v>
      </c>
      <c r="E36" s="15">
        <v>9138</v>
      </c>
      <c r="F36" s="15"/>
      <c r="G36" s="15">
        <v>13167</v>
      </c>
    </row>
    <row r="37" spans="5:7" ht="12.75">
      <c r="E37" s="15"/>
      <c r="F37" s="15"/>
      <c r="G37" s="15"/>
    </row>
    <row r="38" spans="1:7" ht="12.75">
      <c r="A38" s="1" t="s">
        <v>217</v>
      </c>
      <c r="E38" s="18">
        <f>SUM(E33:E37)</f>
        <v>77052</v>
      </c>
      <c r="F38" s="15"/>
      <c r="G38" s="18">
        <f>SUM(G33:G37)</f>
        <v>80361</v>
      </c>
    </row>
    <row r="39" spans="5:7" ht="12.75">
      <c r="E39" s="15"/>
      <c r="F39" s="15"/>
      <c r="G39" s="15"/>
    </row>
    <row r="40" spans="1:7" ht="12.75">
      <c r="A40" s="1" t="s">
        <v>218</v>
      </c>
      <c r="E40" s="15"/>
      <c r="F40" s="15"/>
      <c r="G40" s="15"/>
    </row>
    <row r="41" spans="1:7" ht="12.75">
      <c r="A41" s="2" t="s">
        <v>187</v>
      </c>
      <c r="E41" s="15">
        <v>722</v>
      </c>
      <c r="F41" s="15"/>
      <c r="G41" s="15">
        <v>671</v>
      </c>
    </row>
    <row r="42" spans="5:7" ht="12.75">
      <c r="E42" s="19"/>
      <c r="F42" s="10"/>
      <c r="G42" s="72"/>
    </row>
    <row r="43" spans="1:7" ht="12.75">
      <c r="A43" s="1" t="s">
        <v>219</v>
      </c>
      <c r="E43" s="15"/>
      <c r="F43" s="15"/>
      <c r="G43" s="15"/>
    </row>
    <row r="44" spans="1:7" ht="12.75">
      <c r="A44" s="2" t="s">
        <v>43</v>
      </c>
      <c r="E44" s="15">
        <v>4050</v>
      </c>
      <c r="F44" s="15"/>
      <c r="G44" s="15">
        <v>2262</v>
      </c>
    </row>
    <row r="45" spans="1:9" ht="12.75">
      <c r="A45" s="2" t="s">
        <v>44</v>
      </c>
      <c r="E45" s="15">
        <v>2885</v>
      </c>
      <c r="F45" s="15"/>
      <c r="G45" s="15">
        <v>2568</v>
      </c>
      <c r="I45" s="129"/>
    </row>
    <row r="46" spans="1:7" ht="12.75">
      <c r="A46" s="2" t="s">
        <v>45</v>
      </c>
      <c r="E46" s="15">
        <v>243</v>
      </c>
      <c r="F46" s="15"/>
      <c r="G46" s="15">
        <v>272</v>
      </c>
    </row>
    <row r="47" spans="5:7" ht="12.75">
      <c r="E47" s="18">
        <f>SUM(E44:E46)</f>
        <v>7178</v>
      </c>
      <c r="F47" s="15"/>
      <c r="G47" s="18">
        <f>SUM(G44:G46)</f>
        <v>5102</v>
      </c>
    </row>
    <row r="48" spans="1:7" ht="12.75">
      <c r="A48" s="2" t="s">
        <v>220</v>
      </c>
      <c r="E48" s="15">
        <f>E41+E47</f>
        <v>7900</v>
      </c>
      <c r="F48" s="15"/>
      <c r="G48" s="15">
        <f>G41+G47</f>
        <v>5773</v>
      </c>
    </row>
    <row r="49" spans="1:7" ht="13.5" thickBot="1">
      <c r="A49" s="1" t="s">
        <v>221</v>
      </c>
      <c r="E49" s="12">
        <f>E38+E48</f>
        <v>84952</v>
      </c>
      <c r="F49" s="15"/>
      <c r="G49" s="12">
        <f>G38+G48</f>
        <v>86134</v>
      </c>
    </row>
    <row r="50" spans="5:7" ht="12.75">
      <c r="E50" s="15"/>
      <c r="F50" s="15"/>
      <c r="G50" s="16"/>
    </row>
    <row r="51" spans="1:7" ht="12.75">
      <c r="A51" s="180" t="s">
        <v>210</v>
      </c>
      <c r="B51" s="180"/>
      <c r="E51" s="10"/>
      <c r="F51" s="10"/>
      <c r="G51" s="10"/>
    </row>
    <row r="52" spans="1:7" ht="16.5" customHeight="1" thickBot="1">
      <c r="A52" s="181"/>
      <c r="B52" s="181"/>
      <c r="E52" s="140">
        <f>E38/(E33*2)</f>
        <v>0.5844977470301761</v>
      </c>
      <c r="F52" s="10"/>
      <c r="G52" s="140">
        <f>G38/(G33*2)</f>
        <v>0.613508313865604</v>
      </c>
    </row>
    <row r="53" spans="5:7" ht="12.75">
      <c r="E53" s="10"/>
      <c r="F53" s="10"/>
      <c r="G53" s="10"/>
    </row>
    <row r="54" spans="1:7" ht="12.75">
      <c r="A54" s="1" t="s">
        <v>39</v>
      </c>
      <c r="E54" s="10"/>
      <c r="F54" s="10"/>
      <c r="G54" s="10"/>
    </row>
    <row r="55" spans="1:7" ht="12.75">
      <c r="A55" s="179" t="s">
        <v>266</v>
      </c>
      <c r="B55" s="179"/>
      <c r="C55" s="179"/>
      <c r="D55" s="179"/>
      <c r="E55" s="179"/>
      <c r="F55" s="179"/>
      <c r="G55" s="179"/>
    </row>
    <row r="56" spans="1:7" ht="29.25" customHeight="1">
      <c r="A56" s="179"/>
      <c r="B56" s="179"/>
      <c r="C56" s="179"/>
      <c r="D56" s="179"/>
      <c r="E56" s="179"/>
      <c r="F56" s="179"/>
      <c r="G56" s="179"/>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35629921259842523" right="0.35629921259842523" top="0.7200000000000001" bottom="0.74" header="0.5" footer="0.5"/>
  <pageSetup firstPageNumber="2" useFirstPageNumber="1" horizontalDpi="300" verticalDpi="300" orientation="portrait" paperSize="9" scale="95"/>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5"/>
  <sheetViews>
    <sheetView zoomScale="150" zoomScaleNormal="150" zoomScaleSheetLayoutView="100" zoomScalePageLayoutView="0" workbookViewId="0" topLeftCell="A1">
      <selection activeCell="G25" sqref="G25"/>
    </sheetView>
  </sheetViews>
  <sheetFormatPr defaultColWidth="9.140625" defaultRowHeight="12.75"/>
  <cols>
    <col min="1" max="1" width="3.8515625" style="2" customWidth="1"/>
    <col min="2" max="2" width="35.421875" style="2" customWidth="1"/>
    <col min="3" max="3" width="5.8515625" style="2" customWidth="1"/>
    <col min="4" max="4" width="9.28125" style="2" customWidth="1"/>
    <col min="5" max="5" width="8.28125" style="2" customWidth="1"/>
    <col min="6" max="6" width="8.421875" style="2" customWidth="1"/>
    <col min="7" max="7" width="14.421875" style="2" customWidth="1"/>
    <col min="8" max="8" width="10.140625" style="2" customWidth="1"/>
    <col min="9" max="16384" width="9.140625" style="2" customWidth="1"/>
  </cols>
  <sheetData>
    <row r="5" spans="1:3" ht="15.75">
      <c r="A5" s="27" t="s">
        <v>182</v>
      </c>
      <c r="B5" s="27"/>
      <c r="C5" s="27"/>
    </row>
    <row r="7" ht="12.75">
      <c r="A7" s="1" t="s">
        <v>54</v>
      </c>
    </row>
    <row r="8" ht="12.75">
      <c r="A8" s="1" t="str">
        <f>'IS'!A8</f>
        <v>For The Third Quarter Ended 30 June 2010</v>
      </c>
    </row>
    <row r="9" ht="12.75">
      <c r="A9" s="2" t="s">
        <v>23</v>
      </c>
    </row>
    <row r="11" spans="4:7" ht="12.75">
      <c r="D11" s="182" t="s">
        <v>188</v>
      </c>
      <c r="E11" s="182"/>
      <c r="F11" s="183"/>
      <c r="G11" s="4" t="s">
        <v>238</v>
      </c>
    </row>
    <row r="12" spans="1:8" ht="12.75">
      <c r="A12" s="1"/>
      <c r="D12" s="4" t="s">
        <v>50</v>
      </c>
      <c r="E12" s="32" t="s">
        <v>223</v>
      </c>
      <c r="F12" s="32" t="s">
        <v>51</v>
      </c>
      <c r="G12" s="4" t="s">
        <v>49</v>
      </c>
      <c r="H12" s="7"/>
    </row>
    <row r="13" spans="4:8" ht="12.75">
      <c r="D13" s="4" t="s">
        <v>51</v>
      </c>
      <c r="E13" s="32" t="s">
        <v>269</v>
      </c>
      <c r="F13" s="32" t="s">
        <v>111</v>
      </c>
      <c r="G13" s="4" t="s">
        <v>112</v>
      </c>
      <c r="H13" s="4" t="s">
        <v>48</v>
      </c>
    </row>
    <row r="14" spans="3:8" ht="12.75">
      <c r="C14" s="50"/>
      <c r="D14" s="5" t="s">
        <v>20</v>
      </c>
      <c r="E14" s="5" t="s">
        <v>20</v>
      </c>
      <c r="F14" s="4" t="s">
        <v>20</v>
      </c>
      <c r="G14" s="5" t="s">
        <v>20</v>
      </c>
      <c r="H14" s="5" t="s">
        <v>20</v>
      </c>
    </row>
    <row r="15" spans="4:8" ht="12.75">
      <c r="D15" s="14"/>
      <c r="E15" s="13"/>
      <c r="F15" s="13"/>
      <c r="G15" s="14"/>
      <c r="H15" s="14"/>
    </row>
    <row r="16" spans="1:8" ht="12.75">
      <c r="A16" s="2" t="s">
        <v>172</v>
      </c>
      <c r="D16" s="81">
        <v>65493</v>
      </c>
      <c r="E16" s="33">
        <v>1282</v>
      </c>
      <c r="F16" s="33">
        <v>419</v>
      </c>
      <c r="G16" s="104">
        <v>13167</v>
      </c>
      <c r="H16" s="81">
        <f>SUM(D16:G16)</f>
        <v>80361</v>
      </c>
    </row>
    <row r="17" spans="4:8" ht="12.75">
      <c r="D17" s="81"/>
      <c r="E17" s="81"/>
      <c r="F17" s="81"/>
      <c r="G17" s="104"/>
      <c r="H17" s="81"/>
    </row>
    <row r="18" spans="4:8" ht="12.75">
      <c r="D18" s="81"/>
      <c r="E18" s="81"/>
      <c r="F18" s="81"/>
      <c r="G18" s="104"/>
      <c r="H18" s="81"/>
    </row>
    <row r="19" spans="1:8" ht="12.75">
      <c r="A19" s="2" t="s">
        <v>177</v>
      </c>
      <c r="G19" s="7"/>
      <c r="H19" s="81"/>
    </row>
    <row r="20" spans="1:8" ht="12.75">
      <c r="A20" s="2" t="s">
        <v>178</v>
      </c>
      <c r="D20" s="81">
        <v>0</v>
      </c>
      <c r="E20" s="81">
        <v>0</v>
      </c>
      <c r="F20" s="81">
        <v>160</v>
      </c>
      <c r="G20" s="104">
        <v>0</v>
      </c>
      <c r="H20" s="81">
        <f>SUM(D20:G20)</f>
        <v>160</v>
      </c>
    </row>
    <row r="21" spans="1:8" ht="12.75">
      <c r="A21" s="2" t="s">
        <v>179</v>
      </c>
      <c r="D21" s="81">
        <v>420</v>
      </c>
      <c r="E21" s="81">
        <v>355</v>
      </c>
      <c r="F21" s="81">
        <v>-215</v>
      </c>
      <c r="G21" s="104">
        <v>0</v>
      </c>
      <c r="H21" s="81">
        <f>SUM(D21:G21)</f>
        <v>560</v>
      </c>
    </row>
    <row r="22" spans="4:8" ht="12.75">
      <c r="D22" s="81"/>
      <c r="E22" s="81"/>
      <c r="F22" s="81"/>
      <c r="G22" s="104"/>
      <c r="H22" s="81"/>
    </row>
    <row r="23" spans="1:8" ht="12.75">
      <c r="A23" s="29" t="s">
        <v>84</v>
      </c>
      <c r="B23" s="29"/>
      <c r="D23" s="82">
        <v>0</v>
      </c>
      <c r="E23" s="82">
        <v>0</v>
      </c>
      <c r="F23" s="82">
        <v>0</v>
      </c>
      <c r="G23" s="105">
        <v>11081</v>
      </c>
      <c r="H23" s="81">
        <f>SUM(D23:G23)</f>
        <v>11081</v>
      </c>
    </row>
    <row r="24" spans="1:8" ht="12.75">
      <c r="A24" s="29"/>
      <c r="B24" s="29"/>
      <c r="D24" s="82"/>
      <c r="E24" s="82"/>
      <c r="F24" s="82"/>
      <c r="G24" s="105"/>
      <c r="H24" s="81"/>
    </row>
    <row r="25" spans="1:8" ht="12.75">
      <c r="A25" s="29" t="s">
        <v>88</v>
      </c>
      <c r="B25" s="29"/>
      <c r="D25" s="82">
        <v>0</v>
      </c>
      <c r="E25" s="82">
        <v>0</v>
      </c>
      <c r="F25" s="82">
        <v>0</v>
      </c>
      <c r="G25" s="105">
        <v>-15110</v>
      </c>
      <c r="H25" s="81">
        <f>SUM(D25:G25)</f>
        <v>-15110</v>
      </c>
    </row>
    <row r="26" spans="4:8" ht="12.75">
      <c r="D26" s="81"/>
      <c r="E26" s="81"/>
      <c r="F26" s="81"/>
      <c r="G26" s="104"/>
      <c r="H26" s="81"/>
    </row>
    <row r="27" spans="1:8" ht="13.5" thickBot="1">
      <c r="A27" s="2" t="s">
        <v>102</v>
      </c>
      <c r="D27" s="83">
        <f>SUM(D16:D26)</f>
        <v>65913</v>
      </c>
      <c r="E27" s="83">
        <f>SUM(E16:E26)</f>
        <v>1637</v>
      </c>
      <c r="F27" s="83">
        <f>SUM(F16:F26)</f>
        <v>364</v>
      </c>
      <c r="G27" s="106">
        <f>SUM(G16:G26)</f>
        <v>9138</v>
      </c>
      <c r="H27" s="83">
        <f>SUM(H16:H26)</f>
        <v>77052</v>
      </c>
    </row>
    <row r="28" spans="4:8" ht="12.75">
      <c r="D28" s="15"/>
      <c r="E28" s="15"/>
      <c r="F28" s="15"/>
      <c r="G28" s="15"/>
      <c r="H28" s="15"/>
    </row>
    <row r="29" spans="7:8" ht="12.75">
      <c r="G29" s="10"/>
      <c r="H29" s="10"/>
    </row>
    <row r="30" spans="7:8" ht="12.75">
      <c r="G30" s="10"/>
      <c r="H30" s="10"/>
    </row>
    <row r="31" spans="1:8" ht="12.75">
      <c r="A31" s="1" t="s">
        <v>39</v>
      </c>
      <c r="G31" s="10"/>
      <c r="H31" s="10"/>
    </row>
    <row r="32" spans="1:8" ht="12.75">
      <c r="A32" s="179" t="s">
        <v>171</v>
      </c>
      <c r="B32" s="179"/>
      <c r="C32" s="179"/>
      <c r="D32" s="179"/>
      <c r="E32" s="179"/>
      <c r="F32" s="179"/>
      <c r="G32" s="179"/>
      <c r="H32" s="179"/>
    </row>
    <row r="33" spans="1:8" ht="12.75">
      <c r="A33" s="179"/>
      <c r="B33" s="179"/>
      <c r="C33" s="179"/>
      <c r="D33" s="179"/>
      <c r="E33" s="179"/>
      <c r="F33" s="179"/>
      <c r="G33" s="179"/>
      <c r="H33" s="179"/>
    </row>
    <row r="34" spans="1:8" ht="15" customHeight="1">
      <c r="A34" s="179"/>
      <c r="B34" s="179"/>
      <c r="C34" s="179"/>
      <c r="D34" s="179"/>
      <c r="E34" s="179"/>
      <c r="F34" s="179"/>
      <c r="G34" s="179"/>
      <c r="H34" s="179"/>
    </row>
    <row r="35" spans="1:8" ht="12.75">
      <c r="A35" s="8"/>
      <c r="B35" s="8"/>
      <c r="C35" s="8"/>
      <c r="D35" s="8"/>
      <c r="E35" s="8"/>
      <c r="F35" s="8"/>
      <c r="G35" s="8"/>
      <c r="H35" s="8"/>
    </row>
  </sheetData>
  <sheetProtection/>
  <mergeCells count="2">
    <mergeCell ref="A32:H34"/>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7"/>
  <sheetViews>
    <sheetView zoomScale="150" zoomScaleNormal="150" zoomScalePageLayoutView="0" workbookViewId="0" topLeftCell="A43">
      <selection activeCell="E18" sqref="E18"/>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182</v>
      </c>
      <c r="B5" s="27"/>
      <c r="C5" s="1"/>
    </row>
    <row r="7" spans="1:3" ht="12.75">
      <c r="A7" s="1" t="s">
        <v>55</v>
      </c>
      <c r="C7" s="1"/>
    </row>
    <row r="8" spans="1:3" ht="12.75">
      <c r="A8" s="1" t="str">
        <f>StmtEquity!A8</f>
        <v>For The Third Quarter Ended 30 June 2010</v>
      </c>
      <c r="C8" s="1"/>
    </row>
    <row r="9" spans="1:3" ht="12.75">
      <c r="A9" s="2" t="s">
        <v>23</v>
      </c>
      <c r="C9" s="1"/>
    </row>
    <row r="10" ht="5.25" customHeight="1">
      <c r="C10" s="1"/>
    </row>
    <row r="11" spans="3:7" ht="12.75">
      <c r="C11" s="1"/>
      <c r="E11" s="68" t="s">
        <v>98</v>
      </c>
      <c r="G11" s="68" t="s">
        <v>98</v>
      </c>
    </row>
    <row r="12" spans="1:7" ht="12.75">
      <c r="A12" s="1"/>
      <c r="C12" s="1"/>
      <c r="E12" s="4" t="s">
        <v>113</v>
      </c>
      <c r="G12" s="4" t="s">
        <v>113</v>
      </c>
    </row>
    <row r="13" spans="4:7" ht="12.75">
      <c r="D13" s="3"/>
      <c r="E13" s="5" t="s">
        <v>101</v>
      </c>
      <c r="F13" s="5"/>
      <c r="G13" s="5" t="s">
        <v>230</v>
      </c>
    </row>
    <row r="14" spans="3:7" ht="12.75">
      <c r="C14" s="32" t="s">
        <v>30</v>
      </c>
      <c r="E14" s="5" t="s">
        <v>20</v>
      </c>
      <c r="F14" s="5"/>
      <c r="G14" s="5" t="s">
        <v>20</v>
      </c>
    </row>
    <row r="15" spans="3:7" ht="12.75">
      <c r="C15" s="1"/>
      <c r="E15" s="5"/>
      <c r="F15" s="5"/>
      <c r="G15" s="5"/>
    </row>
    <row r="16" spans="1:7" ht="12.75">
      <c r="A16" s="20" t="s">
        <v>154</v>
      </c>
      <c r="B16" s="13"/>
      <c r="C16" s="13"/>
      <c r="D16" s="13"/>
      <c r="E16" s="15"/>
      <c r="F16" s="15"/>
      <c r="G16" s="16"/>
    </row>
    <row r="17" spans="1:7" ht="12.75">
      <c r="A17" s="13" t="s">
        <v>27</v>
      </c>
      <c r="B17" s="13"/>
      <c r="C17" s="13"/>
      <c r="D17" s="13"/>
      <c r="E17" s="22">
        <v>12284</v>
      </c>
      <c r="F17" s="15"/>
      <c r="G17" s="22">
        <v>9513</v>
      </c>
    </row>
    <row r="18" spans="1:7" ht="12.75">
      <c r="A18" s="13" t="s">
        <v>56</v>
      </c>
      <c r="B18" s="13"/>
      <c r="C18" s="13"/>
      <c r="D18" s="13"/>
      <c r="E18" s="22"/>
      <c r="F18" s="22"/>
      <c r="G18" s="22"/>
    </row>
    <row r="19" spans="1:7" ht="12.75">
      <c r="A19" s="13"/>
      <c r="B19" s="2" t="s">
        <v>251</v>
      </c>
      <c r="E19" s="52">
        <v>36</v>
      </c>
      <c r="F19" s="52"/>
      <c r="G19" s="52">
        <v>36</v>
      </c>
    </row>
    <row r="20" spans="1:7" ht="12.75">
      <c r="A20" s="13"/>
      <c r="B20" s="13" t="s">
        <v>189</v>
      </c>
      <c r="C20" s="13"/>
      <c r="D20" s="13"/>
      <c r="E20" s="22">
        <v>2480</v>
      </c>
      <c r="F20" s="22"/>
      <c r="G20" s="22">
        <v>2531</v>
      </c>
    </row>
    <row r="21" spans="1:7" ht="12.75">
      <c r="A21" s="13"/>
      <c r="B21" s="13" t="s">
        <v>13</v>
      </c>
      <c r="C21" s="13"/>
      <c r="D21" s="13"/>
      <c r="E21" s="22">
        <v>160</v>
      </c>
      <c r="F21" s="22"/>
      <c r="G21" s="22">
        <v>304</v>
      </c>
    </row>
    <row r="22" spans="1:7" ht="12.75">
      <c r="A22" s="13"/>
      <c r="B22" s="13" t="s">
        <v>77</v>
      </c>
      <c r="C22" s="13"/>
      <c r="D22" s="13"/>
      <c r="E22" s="22">
        <v>-141</v>
      </c>
      <c r="F22" s="22"/>
      <c r="G22" s="22">
        <v>-761</v>
      </c>
    </row>
    <row r="23" spans="1:7" ht="12.75">
      <c r="A23" s="13"/>
      <c r="B23" s="13" t="s">
        <v>252</v>
      </c>
      <c r="C23" s="13"/>
      <c r="D23" s="13"/>
      <c r="E23" s="22">
        <v>0</v>
      </c>
      <c r="F23" s="22"/>
      <c r="G23" s="22">
        <v>-33</v>
      </c>
    </row>
    <row r="24" spans="1:7" ht="12.75">
      <c r="A24" s="13"/>
      <c r="B24" s="13" t="s">
        <v>57</v>
      </c>
      <c r="C24" s="13"/>
      <c r="D24" s="13"/>
      <c r="E24" s="22">
        <v>163</v>
      </c>
      <c r="F24" s="22"/>
      <c r="G24" s="22">
        <v>150</v>
      </c>
    </row>
    <row r="25" spans="1:7" ht="12.75">
      <c r="A25" s="20"/>
      <c r="B25" s="2" t="s">
        <v>155</v>
      </c>
      <c r="C25" s="13"/>
      <c r="D25" s="13"/>
      <c r="E25" s="24">
        <v>-478</v>
      </c>
      <c r="F25" s="22"/>
      <c r="G25" s="24">
        <v>-458</v>
      </c>
    </row>
    <row r="26" spans="1:7" ht="12.75">
      <c r="A26" s="13" t="s">
        <v>58</v>
      </c>
      <c r="B26" s="13"/>
      <c r="C26" s="13"/>
      <c r="D26" s="13"/>
      <c r="E26" s="22">
        <f>SUM(E17:E25)</f>
        <v>14504</v>
      </c>
      <c r="F26" s="22"/>
      <c r="G26" s="22">
        <f>SUM(G17:G25)</f>
        <v>11282</v>
      </c>
    </row>
    <row r="27" spans="1:7" ht="12.75">
      <c r="A27" s="13"/>
      <c r="B27" s="13" t="s">
        <v>10</v>
      </c>
      <c r="C27" s="13"/>
      <c r="D27" s="13"/>
      <c r="E27" s="23">
        <v>-1540</v>
      </c>
      <c r="F27" s="22"/>
      <c r="G27" s="23">
        <v>11995</v>
      </c>
    </row>
    <row r="28" spans="1:7" ht="12.75">
      <c r="A28" s="13"/>
      <c r="B28" s="13" t="s">
        <v>149</v>
      </c>
      <c r="C28" s="13"/>
      <c r="D28" s="13"/>
      <c r="E28" s="23">
        <v>-2969</v>
      </c>
      <c r="F28" s="22"/>
      <c r="G28" s="23">
        <v>5523</v>
      </c>
    </row>
    <row r="29" spans="1:7" ht="12.75">
      <c r="A29" s="13"/>
      <c r="B29" s="13" t="s">
        <v>150</v>
      </c>
      <c r="C29" s="13"/>
      <c r="D29" s="14"/>
      <c r="E29" s="25">
        <v>2104</v>
      </c>
      <c r="F29" s="26"/>
      <c r="G29" s="25">
        <v>-5547</v>
      </c>
    </row>
    <row r="30" spans="1:7" ht="12.75">
      <c r="A30" s="13" t="s">
        <v>173</v>
      </c>
      <c r="B30" s="13"/>
      <c r="C30" s="13"/>
      <c r="D30" s="13"/>
      <c r="E30" s="23">
        <f>SUM(E26:E29)</f>
        <v>12099</v>
      </c>
      <c r="F30" s="22"/>
      <c r="G30" s="23">
        <f>SUM(G26:G29)</f>
        <v>23253</v>
      </c>
    </row>
    <row r="31" spans="1:7" ht="12.75">
      <c r="A31" s="13"/>
      <c r="B31" s="13" t="s">
        <v>151</v>
      </c>
      <c r="C31" s="13"/>
      <c r="D31" s="13"/>
      <c r="E31" s="23">
        <v>-1182</v>
      </c>
      <c r="F31" s="22"/>
      <c r="G31" s="23">
        <v>-1023</v>
      </c>
    </row>
    <row r="32" spans="2:7" ht="12.75">
      <c r="B32" s="13" t="s">
        <v>152</v>
      </c>
      <c r="C32" s="13"/>
      <c r="D32" s="13"/>
      <c r="E32" s="23">
        <v>-163</v>
      </c>
      <c r="F32" s="22"/>
      <c r="G32" s="23">
        <v>-150</v>
      </c>
    </row>
    <row r="33" spans="2:7" ht="12.75">
      <c r="B33" s="2" t="s">
        <v>157</v>
      </c>
      <c r="C33" s="13"/>
      <c r="D33" s="13"/>
      <c r="E33" s="23">
        <v>478</v>
      </c>
      <c r="F33" s="22"/>
      <c r="G33" s="23">
        <v>458</v>
      </c>
    </row>
    <row r="34" spans="1:7" ht="12.75">
      <c r="A34" s="13" t="s">
        <v>174</v>
      </c>
      <c r="B34" s="13"/>
      <c r="C34" s="13"/>
      <c r="D34" s="13"/>
      <c r="E34" s="47">
        <f>SUM(E30:E33)</f>
        <v>11232</v>
      </c>
      <c r="F34" s="22"/>
      <c r="G34" s="47">
        <f>SUM(G30:G33)</f>
        <v>22538</v>
      </c>
    </row>
    <row r="35" spans="1:7" ht="12.75">
      <c r="A35" s="20"/>
      <c r="B35" s="13"/>
      <c r="C35" s="13"/>
      <c r="D35" s="13"/>
      <c r="E35" s="22"/>
      <c r="F35" s="22"/>
      <c r="G35" s="22"/>
    </row>
    <row r="36" spans="1:7" ht="12.75">
      <c r="A36" s="20" t="s">
        <v>153</v>
      </c>
      <c r="B36" s="13"/>
      <c r="C36" s="13"/>
      <c r="D36" s="13"/>
      <c r="E36" s="22"/>
      <c r="F36" s="22"/>
      <c r="G36" s="22"/>
    </row>
    <row r="37" spans="1:7" ht="12.75">
      <c r="A37" s="20"/>
      <c r="B37" s="13" t="s">
        <v>240</v>
      </c>
      <c r="C37" s="13"/>
      <c r="D37" s="13"/>
      <c r="E37" s="22">
        <v>0</v>
      </c>
      <c r="F37" s="22"/>
      <c r="G37" s="22">
        <v>222</v>
      </c>
    </row>
    <row r="38" spans="2:7" ht="12.75">
      <c r="B38" s="13" t="s">
        <v>156</v>
      </c>
      <c r="C38" s="13"/>
      <c r="D38" s="13"/>
      <c r="E38" s="23">
        <v>-1014</v>
      </c>
      <c r="F38" s="22"/>
      <c r="G38" s="23">
        <v>-4643</v>
      </c>
    </row>
    <row r="39" spans="1:7" ht="12.75">
      <c r="A39" s="13" t="s">
        <v>181</v>
      </c>
      <c r="B39" s="13"/>
      <c r="C39" s="13"/>
      <c r="D39" s="13"/>
      <c r="E39" s="47">
        <f>SUM(E37:E38)</f>
        <v>-1014</v>
      </c>
      <c r="F39" s="22"/>
      <c r="G39" s="47">
        <f>SUM(G37:G38)</f>
        <v>-4421</v>
      </c>
    </row>
    <row r="40" spans="1:7" ht="12.75">
      <c r="A40" s="13"/>
      <c r="B40" s="13"/>
      <c r="C40" s="13"/>
      <c r="D40" s="13"/>
      <c r="E40" s="23"/>
      <c r="F40" s="22"/>
      <c r="G40" s="23"/>
    </row>
    <row r="41" spans="1:7" ht="12.75">
      <c r="A41" s="20" t="s">
        <v>270</v>
      </c>
      <c r="B41" s="13"/>
      <c r="C41" s="13"/>
      <c r="D41" s="13"/>
      <c r="E41" s="23"/>
      <c r="F41" s="22"/>
      <c r="G41" s="23"/>
    </row>
    <row r="42" spans="1:7" ht="12.75">
      <c r="A42" s="20"/>
      <c r="B42" s="13" t="s">
        <v>161</v>
      </c>
      <c r="C42" s="13"/>
      <c r="D42" s="13"/>
      <c r="E42" s="23">
        <v>-15110</v>
      </c>
      <c r="F42" s="22"/>
      <c r="G42" s="23">
        <v>-5167</v>
      </c>
    </row>
    <row r="43" spans="1:7" ht="12.75">
      <c r="A43" s="20"/>
      <c r="B43" s="13" t="s">
        <v>260</v>
      </c>
      <c r="C43" s="13"/>
      <c r="D43" s="13"/>
      <c r="E43" s="23"/>
      <c r="F43" s="22"/>
      <c r="G43" s="23"/>
    </row>
    <row r="44" spans="1:7" ht="12.75">
      <c r="A44" s="20"/>
      <c r="B44" s="2" t="s">
        <v>261</v>
      </c>
      <c r="C44" s="13"/>
      <c r="D44" s="13"/>
      <c r="E44" s="23">
        <v>560</v>
      </c>
      <c r="F44" s="22"/>
      <c r="G44" s="23">
        <v>607</v>
      </c>
    </row>
    <row r="45" spans="1:7" ht="12.75">
      <c r="A45" s="13" t="s">
        <v>87</v>
      </c>
      <c r="B45" s="13"/>
      <c r="C45" s="13"/>
      <c r="D45" s="13"/>
      <c r="E45" s="47">
        <f>SUM(E42:E44)</f>
        <v>-14550</v>
      </c>
      <c r="F45" s="22"/>
      <c r="G45" s="47">
        <f>SUM(G42:G44)</f>
        <v>-4560</v>
      </c>
    </row>
    <row r="46" spans="1:7" ht="12.75">
      <c r="A46" s="13"/>
      <c r="B46" s="13"/>
      <c r="C46" s="13"/>
      <c r="D46" s="13"/>
      <c r="E46" s="23"/>
      <c r="F46" s="22"/>
      <c r="G46" s="23"/>
    </row>
    <row r="47" spans="1:7" ht="12.75">
      <c r="A47" s="20" t="s">
        <v>175</v>
      </c>
      <c r="B47" s="13"/>
      <c r="C47" s="13"/>
      <c r="D47" s="13"/>
      <c r="E47" s="23">
        <f>E39+E34+E45</f>
        <v>-4332</v>
      </c>
      <c r="F47" s="22"/>
      <c r="G47" s="23">
        <f>G39+G34+G45</f>
        <v>13557</v>
      </c>
    </row>
    <row r="48" spans="1:7" ht="12.75" customHeight="1">
      <c r="A48" s="13" t="s">
        <v>7</v>
      </c>
      <c r="B48" s="13"/>
      <c r="C48" s="13"/>
      <c r="D48" s="13"/>
      <c r="E48" s="23"/>
      <c r="F48" s="22"/>
      <c r="G48" s="23"/>
    </row>
    <row r="49" spans="1:7" ht="12.75">
      <c r="A49" s="20" t="s">
        <v>170</v>
      </c>
      <c r="B49" s="13"/>
      <c r="C49" s="13"/>
      <c r="D49" s="13"/>
      <c r="E49" s="73">
        <v>42241</v>
      </c>
      <c r="F49" s="22"/>
      <c r="G49" s="73">
        <v>26977</v>
      </c>
    </row>
    <row r="50" spans="1:7" ht="6" customHeight="1">
      <c r="A50" s="13"/>
      <c r="B50" s="13"/>
      <c r="C50" s="13"/>
      <c r="D50" s="13"/>
      <c r="E50" s="23"/>
      <c r="F50" s="22"/>
      <c r="G50" s="23"/>
    </row>
    <row r="51" spans="1:7" ht="13.5" thickBot="1">
      <c r="A51" s="20" t="s">
        <v>225</v>
      </c>
      <c r="B51" s="13"/>
      <c r="C51" s="75" t="s">
        <v>36</v>
      </c>
      <c r="D51" s="13"/>
      <c r="E51" s="36">
        <f>SUM(E47:E50)</f>
        <v>37909</v>
      </c>
      <c r="F51" s="22"/>
      <c r="G51" s="36">
        <f>SUM(G47:G50)</f>
        <v>40534</v>
      </c>
    </row>
    <row r="52" spans="2:4" ht="12.75">
      <c r="B52" s="20"/>
      <c r="D52" s="13"/>
    </row>
    <row r="53" spans="1:7" ht="14.25" customHeight="1">
      <c r="A53" s="1" t="s">
        <v>39</v>
      </c>
      <c r="E53" s="10"/>
      <c r="F53" s="10"/>
      <c r="G53" s="10"/>
    </row>
    <row r="54" spans="1:7" ht="12.75">
      <c r="A54" s="179" t="s">
        <v>99</v>
      </c>
      <c r="B54" s="179"/>
      <c r="C54" s="179"/>
      <c r="D54" s="179"/>
      <c r="E54" s="179"/>
      <c r="F54" s="179"/>
      <c r="G54" s="179"/>
    </row>
    <row r="55" spans="1:7" ht="26.25" customHeight="1">
      <c r="A55" s="179"/>
      <c r="B55" s="179"/>
      <c r="C55" s="179"/>
      <c r="D55" s="179"/>
      <c r="E55" s="179"/>
      <c r="F55" s="179"/>
      <c r="G55" s="179"/>
    </row>
    <row r="57" spans="1:8" ht="12.75">
      <c r="A57" s="184"/>
      <c r="B57" s="184"/>
      <c r="C57" s="184"/>
      <c r="D57" s="184"/>
      <c r="E57" s="184"/>
      <c r="F57" s="184"/>
      <c r="G57" s="184"/>
      <c r="H57" s="8"/>
    </row>
  </sheetData>
  <sheetProtection/>
  <mergeCells count="2">
    <mergeCell ref="A57:G57"/>
    <mergeCell ref="A54:G55"/>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M281"/>
  <sheetViews>
    <sheetView tabSelected="1" zoomScale="150" zoomScaleNormal="150" zoomScaleSheetLayoutView="100" zoomScalePageLayoutView="0" workbookViewId="0" topLeftCell="A112">
      <selection activeCell="I121" sqref="I121"/>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2.00390625" style="2" customWidth="1"/>
    <col min="7" max="7" width="11.421875" style="2" customWidth="1"/>
    <col min="8" max="8" width="12.8515625" style="2" customWidth="1"/>
    <col min="9" max="9" width="15.28125" style="2" customWidth="1"/>
    <col min="10" max="16384" width="9.140625" style="2" customWidth="1"/>
  </cols>
  <sheetData>
    <row r="5" spans="1:5" ht="15.75">
      <c r="A5" s="27" t="s">
        <v>191</v>
      </c>
      <c r="B5" s="27"/>
      <c r="E5" s="1"/>
    </row>
    <row r="7" spans="1:5" ht="12.75">
      <c r="A7" s="1" t="s">
        <v>158</v>
      </c>
      <c r="E7" s="1"/>
    </row>
    <row r="8" spans="1:5" ht="12.75">
      <c r="A8" s="1" t="str">
        <f>Cashflow!A8</f>
        <v>For The Third Quarter Ended 30 June 2010</v>
      </c>
      <c r="E8" s="1"/>
    </row>
    <row r="9" ht="6.75" customHeight="1">
      <c r="E9" s="1"/>
    </row>
    <row r="10" spans="1:9" ht="12.75">
      <c r="A10" s="54"/>
      <c r="B10" s="54"/>
      <c r="C10" s="54"/>
      <c r="D10" s="54"/>
      <c r="E10" s="55"/>
      <c r="F10" s="54"/>
      <c r="G10" s="54"/>
      <c r="H10" s="54"/>
      <c r="I10" s="54"/>
    </row>
    <row r="11" spans="1:9" ht="14.25" customHeight="1">
      <c r="A11" s="86" t="s">
        <v>85</v>
      </c>
      <c r="B11" s="86"/>
      <c r="C11" s="86"/>
      <c r="D11" s="86"/>
      <c r="E11" s="56"/>
      <c r="F11" s="53"/>
      <c r="G11" s="53"/>
      <c r="H11" s="53"/>
      <c r="I11" s="53"/>
    </row>
    <row r="12" spans="1:9" ht="12.75">
      <c r="A12" s="13"/>
      <c r="B12" s="13"/>
      <c r="C12" s="13"/>
      <c r="D12" s="13"/>
      <c r="E12" s="20"/>
      <c r="F12" s="13"/>
      <c r="G12" s="30"/>
      <c r="H12" s="13"/>
      <c r="I12" s="30"/>
    </row>
    <row r="13" spans="1:9" ht="15.75" customHeight="1">
      <c r="A13" s="57" t="s">
        <v>192</v>
      </c>
      <c r="B13" s="20" t="s">
        <v>193</v>
      </c>
      <c r="C13" s="20"/>
      <c r="D13" s="20"/>
      <c r="E13" s="20"/>
      <c r="F13" s="13"/>
      <c r="G13" s="30"/>
      <c r="H13" s="13"/>
      <c r="I13" s="30"/>
    </row>
    <row r="14" spans="1:9" ht="3.75" customHeight="1" hidden="1">
      <c r="A14" s="57"/>
      <c r="B14" s="20"/>
      <c r="C14" s="20"/>
      <c r="D14" s="20"/>
      <c r="E14" s="20"/>
      <c r="F14" s="13"/>
      <c r="G14" s="30"/>
      <c r="H14" s="13"/>
      <c r="I14" s="30"/>
    </row>
    <row r="15" spans="1:9" s="29" customFormat="1" ht="12.75" customHeight="1">
      <c r="A15" s="37"/>
      <c r="B15" s="204" t="s">
        <v>206</v>
      </c>
      <c r="C15" s="204"/>
      <c r="D15" s="204"/>
      <c r="E15" s="204"/>
      <c r="F15" s="204"/>
      <c r="G15" s="204"/>
      <c r="H15" s="204"/>
      <c r="I15" s="204"/>
    </row>
    <row r="16" spans="1:9" s="29" customFormat="1" ht="12.75">
      <c r="A16" s="37"/>
      <c r="B16" s="204"/>
      <c r="C16" s="204"/>
      <c r="D16" s="204"/>
      <c r="E16" s="204"/>
      <c r="F16" s="204"/>
      <c r="G16" s="204"/>
      <c r="H16" s="204"/>
      <c r="I16" s="204"/>
    </row>
    <row r="17" spans="1:9" s="29" customFormat="1" ht="12.75">
      <c r="A17" s="37"/>
      <c r="B17" s="204"/>
      <c r="C17" s="204"/>
      <c r="D17" s="204"/>
      <c r="E17" s="204"/>
      <c r="F17" s="204"/>
      <c r="G17" s="204"/>
      <c r="H17" s="204"/>
      <c r="I17" s="204"/>
    </row>
    <row r="18" spans="1:9" s="29" customFormat="1" ht="12.75">
      <c r="A18" s="37"/>
      <c r="B18" s="204"/>
      <c r="C18" s="204"/>
      <c r="D18" s="204"/>
      <c r="E18" s="204"/>
      <c r="F18" s="204"/>
      <c r="G18" s="204"/>
      <c r="H18" s="204"/>
      <c r="I18" s="204"/>
    </row>
    <row r="19" spans="1:9" s="29" customFormat="1" ht="12.75">
      <c r="A19" s="37"/>
      <c r="B19" s="204"/>
      <c r="C19" s="204"/>
      <c r="D19" s="204"/>
      <c r="E19" s="204"/>
      <c r="F19" s="204"/>
      <c r="G19" s="204"/>
      <c r="H19" s="204"/>
      <c r="I19" s="204"/>
    </row>
    <row r="20" spans="1:9" s="29" customFormat="1" ht="12.75">
      <c r="A20" s="37"/>
      <c r="B20" s="204"/>
      <c r="C20" s="204"/>
      <c r="D20" s="204"/>
      <c r="E20" s="204"/>
      <c r="F20" s="204"/>
      <c r="G20" s="204"/>
      <c r="H20" s="204"/>
      <c r="I20" s="204"/>
    </row>
    <row r="21" spans="1:11" s="29" customFormat="1" ht="68.25" customHeight="1">
      <c r="A21" s="42"/>
      <c r="B21" s="204"/>
      <c r="C21" s="204"/>
      <c r="D21" s="204"/>
      <c r="E21" s="204"/>
      <c r="F21" s="204"/>
      <c r="G21" s="204"/>
      <c r="H21" s="204"/>
      <c r="I21" s="204"/>
      <c r="K21" s="29" t="s">
        <v>119</v>
      </c>
    </row>
    <row r="22" spans="1:9" ht="9.75" customHeight="1">
      <c r="A22" s="13"/>
      <c r="B22" s="89"/>
      <c r="C22" s="122"/>
      <c r="D22" s="42"/>
      <c r="E22" s="90"/>
      <c r="F22" s="91"/>
      <c r="G22" s="88"/>
      <c r="H22" s="87"/>
      <c r="I22" s="92"/>
    </row>
    <row r="23" spans="1:9" ht="12.75">
      <c r="A23" s="13"/>
      <c r="B23" s="13"/>
      <c r="C23" s="13"/>
      <c r="D23" s="13"/>
      <c r="E23" s="13"/>
      <c r="F23" s="13"/>
      <c r="G23" s="15"/>
      <c r="H23" s="15"/>
      <c r="I23" s="16"/>
    </row>
    <row r="24" spans="1:9" ht="12.75">
      <c r="A24" s="57" t="s">
        <v>194</v>
      </c>
      <c r="B24" s="40" t="s">
        <v>195</v>
      </c>
      <c r="C24" s="20"/>
      <c r="D24" s="20"/>
      <c r="E24" s="13"/>
      <c r="F24" s="13"/>
      <c r="G24" s="15"/>
      <c r="H24" s="15"/>
      <c r="I24" s="16"/>
    </row>
    <row r="25" spans="1:9" ht="12.75" customHeight="1">
      <c r="A25" s="13"/>
      <c r="B25" s="205" t="s">
        <v>267</v>
      </c>
      <c r="C25" s="205"/>
      <c r="D25" s="205"/>
      <c r="E25" s="205"/>
      <c r="F25" s="205"/>
      <c r="G25" s="205"/>
      <c r="H25" s="205"/>
      <c r="I25" s="205"/>
    </row>
    <row r="26" spans="1:9" ht="12.75">
      <c r="A26" s="13"/>
      <c r="B26" s="205"/>
      <c r="C26" s="205"/>
      <c r="D26" s="205"/>
      <c r="E26" s="205"/>
      <c r="F26" s="205"/>
      <c r="G26" s="205"/>
      <c r="H26" s="205"/>
      <c r="I26" s="205"/>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7" t="s">
        <v>196</v>
      </c>
      <c r="B29" s="40" t="s">
        <v>197</v>
      </c>
      <c r="C29" s="20"/>
      <c r="D29" s="20"/>
      <c r="E29" s="13"/>
      <c r="F29" s="13"/>
      <c r="G29" s="15"/>
      <c r="H29" s="15"/>
      <c r="I29" s="16"/>
    </row>
    <row r="30" spans="1:9" ht="12.75" customHeight="1">
      <c r="A30" s="13"/>
      <c r="B30" s="203" t="s">
        <v>159</v>
      </c>
      <c r="C30" s="203"/>
      <c r="D30" s="203"/>
      <c r="E30" s="203"/>
      <c r="F30" s="203"/>
      <c r="G30" s="203"/>
      <c r="H30" s="203"/>
      <c r="I30" s="203"/>
    </row>
    <row r="31" spans="1:9" ht="9" customHeight="1">
      <c r="A31" s="13"/>
      <c r="B31" s="31"/>
      <c r="C31" s="31"/>
      <c r="D31" s="31"/>
      <c r="E31" s="31"/>
      <c r="F31" s="31"/>
      <c r="G31" s="31"/>
      <c r="H31" s="31"/>
      <c r="I31" s="31"/>
    </row>
    <row r="32" spans="1:9" ht="12.75">
      <c r="A32" s="13"/>
      <c r="B32" s="13"/>
      <c r="C32" s="13"/>
      <c r="D32" s="13"/>
      <c r="E32" s="13"/>
      <c r="F32" s="13"/>
      <c r="G32" s="15"/>
      <c r="H32" s="15"/>
      <c r="I32" s="16"/>
    </row>
    <row r="33" spans="1:9" ht="12.75">
      <c r="A33" s="57" t="s">
        <v>198</v>
      </c>
      <c r="B33" s="20" t="s">
        <v>199</v>
      </c>
      <c r="C33" s="20"/>
      <c r="D33" s="20"/>
      <c r="E33" s="13"/>
      <c r="F33" s="13"/>
      <c r="G33" s="15"/>
      <c r="H33" s="15"/>
      <c r="I33" s="16"/>
    </row>
    <row r="34" spans="1:9" ht="12.75" customHeight="1">
      <c r="A34" s="13"/>
      <c r="B34" s="203" t="s">
        <v>11</v>
      </c>
      <c r="C34" s="203"/>
      <c r="D34" s="203"/>
      <c r="E34" s="203"/>
      <c r="F34" s="203"/>
      <c r="G34" s="203"/>
      <c r="H34" s="203"/>
      <c r="I34" s="203"/>
    </row>
    <row r="35" spans="1:9" ht="12.75">
      <c r="A35" s="13"/>
      <c r="B35" s="203"/>
      <c r="C35" s="203"/>
      <c r="D35" s="203"/>
      <c r="E35" s="203"/>
      <c r="F35" s="203"/>
      <c r="G35" s="203"/>
      <c r="H35" s="203"/>
      <c r="I35" s="203"/>
    </row>
    <row r="36" spans="1:9" ht="8.25" customHeight="1">
      <c r="A36" s="13"/>
      <c r="B36" s="31"/>
      <c r="C36" s="31"/>
      <c r="D36" s="31"/>
      <c r="E36" s="31"/>
      <c r="F36" s="31"/>
      <c r="G36" s="31"/>
      <c r="H36" s="31"/>
      <c r="I36" s="31"/>
    </row>
    <row r="37" spans="1:9" ht="12.75">
      <c r="A37" s="13"/>
      <c r="B37" s="31"/>
      <c r="C37" s="31"/>
      <c r="D37" s="31"/>
      <c r="E37" s="31"/>
      <c r="F37" s="31"/>
      <c r="G37" s="31"/>
      <c r="H37" s="31"/>
      <c r="I37" s="31"/>
    </row>
    <row r="38" spans="1:9" ht="12.75">
      <c r="A38" s="57" t="s">
        <v>200</v>
      </c>
      <c r="B38" s="20" t="s">
        <v>201</v>
      </c>
      <c r="D38" s="20"/>
      <c r="E38" s="13"/>
      <c r="F38" s="13"/>
      <c r="G38" s="15"/>
      <c r="H38" s="15"/>
      <c r="I38" s="16"/>
    </row>
    <row r="39" spans="1:9" ht="12.75" customHeight="1">
      <c r="A39" s="13"/>
      <c r="B39" s="203" t="s">
        <v>180</v>
      </c>
      <c r="C39" s="203"/>
      <c r="D39" s="203"/>
      <c r="E39" s="203"/>
      <c r="F39" s="203"/>
      <c r="G39" s="203"/>
      <c r="H39" s="203"/>
      <c r="I39" s="203"/>
    </row>
    <row r="40" spans="1:9" ht="5.25" customHeight="1">
      <c r="A40" s="20"/>
      <c r="B40" s="203"/>
      <c r="C40" s="203"/>
      <c r="D40" s="203"/>
      <c r="E40" s="203"/>
      <c r="F40" s="203"/>
      <c r="G40" s="203"/>
      <c r="H40" s="203"/>
      <c r="I40" s="203"/>
    </row>
    <row r="41" spans="1:9" ht="12.75">
      <c r="A41" s="13"/>
      <c r="B41" s="13"/>
      <c r="C41" s="13"/>
      <c r="D41" s="13"/>
      <c r="E41" s="13"/>
      <c r="F41" s="13"/>
      <c r="G41" s="15"/>
      <c r="H41" s="15"/>
      <c r="I41" s="16"/>
    </row>
    <row r="42" spans="1:9" ht="12.75">
      <c r="A42" s="57" t="s">
        <v>202</v>
      </c>
      <c r="B42" s="20" t="s">
        <v>160</v>
      </c>
      <c r="C42" s="20"/>
      <c r="D42" s="20"/>
      <c r="E42" s="13"/>
      <c r="F42" s="13"/>
      <c r="G42" s="16"/>
      <c r="H42" s="15"/>
      <c r="I42" s="16"/>
    </row>
    <row r="43" spans="1:9" ht="12.75">
      <c r="A43" s="13"/>
      <c r="B43" s="205" t="s">
        <v>205</v>
      </c>
      <c r="C43" s="205"/>
      <c r="D43" s="205"/>
      <c r="E43" s="205"/>
      <c r="F43" s="205"/>
      <c r="G43" s="205"/>
      <c r="H43" s="205"/>
      <c r="I43" s="205"/>
    </row>
    <row r="44" spans="1:9" ht="13.5" customHeight="1">
      <c r="A44" s="13"/>
      <c r="B44" s="205"/>
      <c r="C44" s="205"/>
      <c r="D44" s="205"/>
      <c r="E44" s="205"/>
      <c r="F44" s="205"/>
      <c r="G44" s="205"/>
      <c r="H44" s="205"/>
      <c r="I44" s="205"/>
    </row>
    <row r="45" spans="1:9" ht="9.75" customHeight="1">
      <c r="A45" s="13"/>
      <c r="B45" s="31"/>
      <c r="C45" s="31"/>
      <c r="D45" s="31"/>
      <c r="E45" s="31"/>
      <c r="F45" s="31"/>
      <c r="G45" s="31"/>
      <c r="H45" s="31"/>
      <c r="I45" s="31"/>
    </row>
    <row r="46" spans="1:9" ht="12.75">
      <c r="A46" s="13"/>
      <c r="B46" s="31"/>
      <c r="C46" s="31"/>
      <c r="D46" s="31"/>
      <c r="E46" s="31"/>
      <c r="F46" s="164"/>
      <c r="G46" s="31"/>
      <c r="H46" s="31"/>
      <c r="I46" s="31"/>
    </row>
    <row r="47" spans="1:9" ht="12.75">
      <c r="A47" s="57" t="s">
        <v>203</v>
      </c>
      <c r="B47" s="20" t="s">
        <v>161</v>
      </c>
      <c r="C47" s="20"/>
      <c r="D47" s="20"/>
      <c r="E47" s="13"/>
      <c r="F47" s="13"/>
      <c r="G47" s="15"/>
      <c r="H47" s="15"/>
      <c r="I47" s="15"/>
    </row>
    <row r="48" spans="1:9" ht="44.25" customHeight="1">
      <c r="A48" s="13"/>
      <c r="B48" s="204" t="s">
        <v>271</v>
      </c>
      <c r="C48" s="204"/>
      <c r="D48" s="204"/>
      <c r="E48" s="204"/>
      <c r="F48" s="204"/>
      <c r="G48" s="204"/>
      <c r="H48" s="204"/>
      <c r="I48" s="204"/>
    </row>
    <row r="49" spans="1:9" ht="12.75">
      <c r="A49" s="56" t="s">
        <v>86</v>
      </c>
      <c r="B49" s="53"/>
      <c r="C49" s="53"/>
      <c r="D49" s="53"/>
      <c r="E49" s="53"/>
      <c r="F49" s="53"/>
      <c r="G49" s="53"/>
      <c r="H49" s="53"/>
      <c r="I49" s="53"/>
    </row>
    <row r="50" spans="1:9" ht="12.75">
      <c r="A50" s="20"/>
      <c r="B50" s="13"/>
      <c r="C50" s="13"/>
      <c r="D50" s="13"/>
      <c r="E50" s="13"/>
      <c r="F50" s="13"/>
      <c r="G50" s="13"/>
      <c r="H50" s="13"/>
      <c r="I50" s="13"/>
    </row>
    <row r="51" spans="1:9" ht="12.75">
      <c r="A51" s="57" t="s">
        <v>204</v>
      </c>
      <c r="B51" s="20" t="s">
        <v>162</v>
      </c>
      <c r="C51" s="13"/>
      <c r="D51" s="13"/>
      <c r="E51" s="13"/>
      <c r="F51" s="13"/>
      <c r="G51" s="13"/>
      <c r="H51" s="13"/>
      <c r="I51" s="13"/>
    </row>
    <row r="52" spans="1:9" ht="12.75" customHeight="1">
      <c r="A52" s="13"/>
      <c r="B52" s="203" t="s">
        <v>114</v>
      </c>
      <c r="C52" s="203"/>
      <c r="D52" s="203"/>
      <c r="E52" s="203"/>
      <c r="F52" s="203"/>
      <c r="G52" s="203"/>
      <c r="H52" s="203"/>
      <c r="I52" s="203"/>
    </row>
    <row r="53" spans="1:9" ht="12.75">
      <c r="A53" s="13"/>
      <c r="B53" s="197"/>
      <c r="C53" s="197"/>
      <c r="D53" s="197"/>
      <c r="E53" s="197"/>
      <c r="F53" s="197"/>
      <c r="G53" s="197"/>
      <c r="H53" s="85" t="s">
        <v>103</v>
      </c>
      <c r="I53" s="85" t="str">
        <f>H53</f>
        <v>9 Months</v>
      </c>
    </row>
    <row r="54" spans="1:9" ht="12.75">
      <c r="A54" s="13"/>
      <c r="B54" s="79"/>
      <c r="C54" s="79"/>
      <c r="D54" s="79"/>
      <c r="E54" s="79"/>
      <c r="F54" s="79"/>
      <c r="G54" s="79"/>
      <c r="H54" s="93" t="s">
        <v>234</v>
      </c>
      <c r="I54" s="93" t="s">
        <v>235</v>
      </c>
    </row>
    <row r="55" spans="1:9" ht="12.75" customHeight="1">
      <c r="A55" s="13"/>
      <c r="C55" s="13"/>
      <c r="D55" s="13"/>
      <c r="E55" s="13"/>
      <c r="F55" s="13"/>
      <c r="G55" s="13"/>
      <c r="H55" s="96" t="s">
        <v>104</v>
      </c>
      <c r="I55" s="96" t="s">
        <v>105</v>
      </c>
    </row>
    <row r="56" spans="1:9" ht="12.75" customHeight="1">
      <c r="A56" s="13"/>
      <c r="B56" s="1" t="s">
        <v>115</v>
      </c>
      <c r="C56" s="13"/>
      <c r="D56" s="13"/>
      <c r="E56" s="13"/>
      <c r="F56" s="13"/>
      <c r="G56" s="13"/>
      <c r="H56" s="17" t="s">
        <v>20</v>
      </c>
      <c r="I56" s="17" t="s">
        <v>20</v>
      </c>
    </row>
    <row r="57" spans="2:8" ht="12.75">
      <c r="B57" s="58" t="s">
        <v>21</v>
      </c>
      <c r="E57" s="13"/>
      <c r="F57" s="13"/>
      <c r="G57" s="13"/>
      <c r="H57" s="38"/>
    </row>
    <row r="58" spans="2:8" ht="13.5">
      <c r="B58" s="59" t="s">
        <v>116</v>
      </c>
      <c r="E58" s="13"/>
      <c r="F58" s="13"/>
      <c r="G58" s="13"/>
      <c r="H58" s="21"/>
    </row>
    <row r="59" spans="2:9" ht="12.75">
      <c r="B59" s="2" t="s">
        <v>246</v>
      </c>
      <c r="E59" s="13"/>
      <c r="F59" s="13"/>
      <c r="H59" s="77">
        <v>15799</v>
      </c>
      <c r="I59" s="77">
        <v>13338</v>
      </c>
    </row>
    <row r="60" spans="2:9" ht="12.75">
      <c r="B60" s="2" t="s">
        <v>117</v>
      </c>
      <c r="E60" s="13"/>
      <c r="F60" s="13"/>
      <c r="G60" s="133"/>
      <c r="H60" s="77">
        <v>15692</v>
      </c>
      <c r="I60" s="77">
        <v>12731</v>
      </c>
    </row>
    <row r="61" spans="2:9" ht="12.75">
      <c r="B61" s="2" t="s">
        <v>243</v>
      </c>
      <c r="E61" s="13"/>
      <c r="F61" s="13"/>
      <c r="G61" s="123"/>
      <c r="H61" s="77">
        <v>9885</v>
      </c>
      <c r="I61" s="77">
        <v>10739</v>
      </c>
    </row>
    <row r="62" spans="2:9" ht="12.75">
      <c r="B62" s="2" t="s">
        <v>244</v>
      </c>
      <c r="E62" s="13"/>
      <c r="F62" s="13"/>
      <c r="H62" s="77">
        <v>9118</v>
      </c>
      <c r="I62" s="77">
        <v>7139</v>
      </c>
    </row>
    <row r="63" spans="2:9" ht="12.75">
      <c r="B63" s="2" t="s">
        <v>245</v>
      </c>
      <c r="E63" s="13"/>
      <c r="F63" s="13"/>
      <c r="G63" s="13"/>
      <c r="H63" s="77">
        <v>5386</v>
      </c>
      <c r="I63" s="77">
        <v>5173</v>
      </c>
    </row>
    <row r="64" spans="2:9" ht="12.75">
      <c r="B64" s="2" t="s">
        <v>247</v>
      </c>
      <c r="E64" s="13"/>
      <c r="F64" s="13"/>
      <c r="G64" s="13"/>
      <c r="H64" s="77">
        <v>4718</v>
      </c>
      <c r="I64" s="77">
        <v>3457</v>
      </c>
    </row>
    <row r="65" spans="2:9" ht="12.75">
      <c r="B65" s="2" t="s">
        <v>237</v>
      </c>
      <c r="E65" s="13"/>
      <c r="F65" s="13"/>
      <c r="G65" s="13"/>
      <c r="H65" s="25">
        <v>1993</v>
      </c>
      <c r="I65" s="25">
        <v>1571</v>
      </c>
    </row>
    <row r="66" spans="5:9" ht="12.75">
      <c r="E66" s="13"/>
      <c r="F66" s="13"/>
      <c r="G66" s="13"/>
      <c r="H66" s="77">
        <f>SUM(H59:H65)</f>
        <v>62591</v>
      </c>
      <c r="I66" s="77">
        <f>SUM(I59:I65)</f>
        <v>54148</v>
      </c>
    </row>
    <row r="67" spans="5:9" ht="6" customHeight="1">
      <c r="E67" s="13"/>
      <c r="F67" s="13"/>
      <c r="G67" s="13"/>
      <c r="H67" s="77"/>
      <c r="I67" s="77"/>
    </row>
    <row r="68" spans="2:9" ht="13.5">
      <c r="B68" s="59" t="s">
        <v>248</v>
      </c>
      <c r="E68" s="13"/>
      <c r="F68" s="13"/>
      <c r="G68" s="13"/>
      <c r="H68" s="77">
        <v>5822</v>
      </c>
      <c r="I68" s="77">
        <v>5083</v>
      </c>
    </row>
    <row r="69" spans="5:9" ht="13.5" thickBot="1">
      <c r="E69" s="13"/>
      <c r="F69" s="13"/>
      <c r="G69" s="13"/>
      <c r="H69" s="143">
        <f>SUM(H66:H68)</f>
        <v>68413</v>
      </c>
      <c r="I69" s="143">
        <f>SUM(I66:I68)</f>
        <v>59231</v>
      </c>
    </row>
    <row r="70" spans="2:9" ht="12.75">
      <c r="B70" s="34" t="s">
        <v>120</v>
      </c>
      <c r="E70" s="13"/>
      <c r="F70" s="13"/>
      <c r="G70" s="13"/>
      <c r="H70" s="77"/>
      <c r="I70" s="77"/>
    </row>
    <row r="71" spans="2:9" s="29" customFormat="1" ht="13.5">
      <c r="B71" s="107" t="str">
        <f>B58</f>
        <v>Export Market</v>
      </c>
      <c r="E71" s="42"/>
      <c r="F71" s="42"/>
      <c r="G71" s="42"/>
      <c r="H71" s="176">
        <v>11239</v>
      </c>
      <c r="I71" s="176">
        <v>8696</v>
      </c>
    </row>
    <row r="72" spans="2:9" s="29" customFormat="1" ht="13.5">
      <c r="B72" s="107" t="str">
        <f>B68</f>
        <v>Local Market</v>
      </c>
      <c r="E72" s="42"/>
      <c r="F72" s="42"/>
      <c r="G72" s="42"/>
      <c r="H72" s="120">
        <v>1045</v>
      </c>
      <c r="I72" s="120">
        <v>817</v>
      </c>
    </row>
    <row r="73" spans="2:9" s="29" customFormat="1" ht="13.5" thickBot="1">
      <c r="B73" s="29" t="s">
        <v>82</v>
      </c>
      <c r="E73" s="42"/>
      <c r="F73" s="42"/>
      <c r="G73" s="42"/>
      <c r="H73" s="177">
        <f>SUM(H71:H72)</f>
        <v>12284</v>
      </c>
      <c r="I73" s="177">
        <f>SUM(I71:I72)</f>
        <v>9513</v>
      </c>
    </row>
    <row r="74" spans="2:9" ht="13.5" customHeight="1">
      <c r="B74" s="64"/>
      <c r="C74" s="64"/>
      <c r="E74" s="13"/>
      <c r="F74" s="13"/>
      <c r="G74" s="13"/>
      <c r="H74" s="13"/>
      <c r="I74" s="60"/>
    </row>
    <row r="75" spans="2:9" ht="12.75" customHeight="1">
      <c r="B75" s="184" t="s">
        <v>176</v>
      </c>
      <c r="C75" s="184"/>
      <c r="D75" s="184"/>
      <c r="E75" s="184"/>
      <c r="F75" s="184"/>
      <c r="G75" s="184"/>
      <c r="H75" s="184"/>
      <c r="I75" s="184"/>
    </row>
    <row r="76" spans="2:9" ht="12.75">
      <c r="B76" s="184"/>
      <c r="C76" s="184"/>
      <c r="D76" s="184"/>
      <c r="E76" s="184"/>
      <c r="F76" s="184"/>
      <c r="G76" s="184"/>
      <c r="H76" s="184"/>
      <c r="I76" s="184"/>
    </row>
    <row r="77" spans="2:9" ht="12.75">
      <c r="B77" s="8"/>
      <c r="C77" s="8"/>
      <c r="D77" s="8"/>
      <c r="E77" s="8"/>
      <c r="F77" s="8"/>
      <c r="G77" s="8"/>
      <c r="H77" s="8"/>
      <c r="I77" s="8"/>
    </row>
    <row r="78" spans="1:9" ht="14.25" customHeight="1">
      <c r="A78" s="57" t="s">
        <v>121</v>
      </c>
      <c r="B78" s="20" t="s">
        <v>163</v>
      </c>
      <c r="C78" s="20"/>
      <c r="D78" s="20"/>
      <c r="E78" s="13"/>
      <c r="F78" s="13"/>
      <c r="G78" s="13"/>
      <c r="H78" s="13"/>
      <c r="I78" s="13"/>
    </row>
    <row r="79" spans="1:9" ht="12.75" customHeight="1">
      <c r="A79" s="13"/>
      <c r="B79" s="203" t="s">
        <v>166</v>
      </c>
      <c r="C79" s="203"/>
      <c r="D79" s="203"/>
      <c r="E79" s="203"/>
      <c r="F79" s="203"/>
      <c r="G79" s="203"/>
      <c r="H79" s="203"/>
      <c r="I79" s="203"/>
    </row>
    <row r="80" spans="1:9" ht="15" customHeight="1">
      <c r="A80" s="13"/>
      <c r="B80" s="203"/>
      <c r="C80" s="203"/>
      <c r="D80" s="203"/>
      <c r="E80" s="203"/>
      <c r="F80" s="203"/>
      <c r="G80" s="203"/>
      <c r="H80" s="203"/>
      <c r="I80" s="203"/>
    </row>
    <row r="81" spans="1:9" ht="1.5" customHeight="1" hidden="1">
      <c r="A81" s="13"/>
      <c r="B81" s="203"/>
      <c r="C81" s="203"/>
      <c r="D81" s="203"/>
      <c r="E81" s="203"/>
      <c r="F81" s="203"/>
      <c r="G81" s="203"/>
      <c r="H81" s="203"/>
      <c r="I81" s="203"/>
    </row>
    <row r="82" spans="1:9" ht="15.75" customHeight="1">
      <c r="A82" s="13"/>
      <c r="B82" s="31"/>
      <c r="C82" s="31"/>
      <c r="D82" s="31"/>
      <c r="E82" s="31"/>
      <c r="F82" s="31"/>
      <c r="G82" s="31"/>
      <c r="H82" s="31"/>
      <c r="I82" s="31"/>
    </row>
    <row r="83" spans="1:9" ht="12.75">
      <c r="A83" s="13"/>
      <c r="B83" s="31"/>
      <c r="C83" s="31"/>
      <c r="D83" s="31"/>
      <c r="E83" s="31"/>
      <c r="F83" s="31"/>
      <c r="G83" s="31"/>
      <c r="H83" s="31"/>
      <c r="I83" s="31"/>
    </row>
    <row r="84" spans="1:2" ht="12.75">
      <c r="A84" s="57" t="s">
        <v>122</v>
      </c>
      <c r="B84" s="20" t="s">
        <v>12</v>
      </c>
    </row>
    <row r="85" spans="2:9" ht="12.75" customHeight="1">
      <c r="B85" s="184" t="s">
        <v>232</v>
      </c>
      <c r="C85" s="184"/>
      <c r="D85" s="184"/>
      <c r="E85" s="184"/>
      <c r="F85" s="184"/>
      <c r="G85" s="184"/>
      <c r="H85" s="184"/>
      <c r="I85" s="184"/>
    </row>
    <row r="86" spans="2:9" ht="12.75">
      <c r="B86" s="184"/>
      <c r="C86" s="184"/>
      <c r="D86" s="184"/>
      <c r="E86" s="184"/>
      <c r="F86" s="184"/>
      <c r="G86" s="184"/>
      <c r="H86" s="184"/>
      <c r="I86" s="184"/>
    </row>
    <row r="87" spans="2:9" ht="3" customHeight="1">
      <c r="B87" s="184"/>
      <c r="C87" s="184"/>
      <c r="D87" s="184"/>
      <c r="E87" s="184"/>
      <c r="F87" s="184"/>
      <c r="G87" s="184"/>
      <c r="H87" s="184"/>
      <c r="I87" s="184"/>
    </row>
    <row r="88" spans="2:9" ht="12.75" customHeight="1">
      <c r="B88" s="8"/>
      <c r="C88" s="8"/>
      <c r="D88" s="8"/>
      <c r="E88" s="8"/>
      <c r="F88" s="8"/>
      <c r="G88" s="8"/>
      <c r="H88" s="8"/>
      <c r="I88" s="8"/>
    </row>
    <row r="89" ht="12.75" customHeight="1"/>
    <row r="90" spans="1:2" ht="12.75">
      <c r="A90" s="57" t="s">
        <v>123</v>
      </c>
      <c r="B90" s="20" t="s">
        <v>164</v>
      </c>
    </row>
    <row r="91" spans="2:9" ht="14.25" customHeight="1">
      <c r="B91" s="184" t="s">
        <v>167</v>
      </c>
      <c r="C91" s="184"/>
      <c r="D91" s="184"/>
      <c r="E91" s="184"/>
      <c r="F91" s="184"/>
      <c r="G91" s="184"/>
      <c r="H91" s="184"/>
      <c r="I91" s="184"/>
    </row>
    <row r="92" spans="1:9" ht="15" customHeight="1">
      <c r="A92" s="20"/>
      <c r="B92" s="20"/>
      <c r="C92" s="13"/>
      <c r="D92" s="13"/>
      <c r="E92" s="13"/>
      <c r="F92" s="13"/>
      <c r="G92" s="13"/>
      <c r="H92" s="13"/>
      <c r="I92" s="69"/>
    </row>
    <row r="93" spans="1:9" ht="12.75">
      <c r="A93" s="13"/>
      <c r="B93" s="74"/>
      <c r="C93" s="13"/>
      <c r="D93" s="13"/>
      <c r="E93" s="13"/>
      <c r="F93" s="13"/>
      <c r="G93" s="13"/>
      <c r="H93" s="13"/>
      <c r="I93" s="69"/>
    </row>
    <row r="94" spans="1:9" ht="12.75">
      <c r="A94" s="57" t="s">
        <v>124</v>
      </c>
      <c r="B94" s="20" t="s">
        <v>165</v>
      </c>
      <c r="I94" s="52"/>
    </row>
    <row r="95" spans="2:9" ht="12.75" customHeight="1">
      <c r="B95" s="179" t="s">
        <v>231</v>
      </c>
      <c r="C95" s="179"/>
      <c r="D95" s="179"/>
      <c r="E95" s="179"/>
      <c r="F95" s="179"/>
      <c r="G95" s="179"/>
      <c r="H95" s="179"/>
      <c r="I95" s="179"/>
    </row>
    <row r="96" spans="2:9" ht="12.75">
      <c r="B96" s="179"/>
      <c r="C96" s="179"/>
      <c r="D96" s="179"/>
      <c r="E96" s="179"/>
      <c r="F96" s="179"/>
      <c r="G96" s="179"/>
      <c r="H96" s="179"/>
      <c r="I96" s="179"/>
    </row>
    <row r="97" spans="2:9" ht="12.75">
      <c r="B97" s="179"/>
      <c r="C97" s="179"/>
      <c r="D97" s="179"/>
      <c r="E97" s="179"/>
      <c r="F97" s="179"/>
      <c r="G97" s="179"/>
      <c r="H97" s="179"/>
      <c r="I97" s="179"/>
    </row>
    <row r="98" ht="12" customHeight="1"/>
    <row r="100" spans="1:9" ht="12.75">
      <c r="A100" s="61" t="s">
        <v>125</v>
      </c>
      <c r="B100" s="37" t="s">
        <v>61</v>
      </c>
      <c r="C100" s="29"/>
      <c r="D100" s="29"/>
      <c r="E100" s="29"/>
      <c r="F100" s="29"/>
      <c r="G100" s="29"/>
      <c r="H100" s="29"/>
      <c r="I100" s="29"/>
    </row>
    <row r="101" spans="1:9" ht="12.75" customHeight="1">
      <c r="A101" s="29"/>
      <c r="B101" s="212" t="s">
        <v>226</v>
      </c>
      <c r="C101" s="212"/>
      <c r="D101" s="212"/>
      <c r="E101" s="212"/>
      <c r="F101" s="212"/>
      <c r="G101" s="212"/>
      <c r="H101" s="212"/>
      <c r="I101" s="212"/>
    </row>
    <row r="102" spans="1:9" ht="14.25" customHeight="1">
      <c r="A102" s="29"/>
      <c r="B102" s="212"/>
      <c r="C102" s="212"/>
      <c r="D102" s="212"/>
      <c r="E102" s="212"/>
      <c r="F102" s="212"/>
      <c r="G102" s="212"/>
      <c r="H102" s="212"/>
      <c r="I102" s="212"/>
    </row>
    <row r="103" spans="1:11" s="13" customFormat="1" ht="12.75">
      <c r="A103" s="20"/>
      <c r="J103" s="31"/>
      <c r="K103" s="31"/>
    </row>
    <row r="104" spans="2:11" ht="12.75">
      <c r="B104" s="8"/>
      <c r="C104" s="8"/>
      <c r="D104" s="8"/>
      <c r="E104" s="8"/>
      <c r="F104" s="8"/>
      <c r="G104" s="8"/>
      <c r="H104" s="8"/>
      <c r="I104" s="8"/>
      <c r="J104" s="8"/>
      <c r="K104" s="8"/>
    </row>
    <row r="105" spans="1:7" ht="12.75">
      <c r="A105" s="61" t="s">
        <v>126</v>
      </c>
      <c r="B105" s="37" t="s">
        <v>62</v>
      </c>
      <c r="C105" s="29"/>
      <c r="D105" s="29"/>
      <c r="E105" s="29"/>
      <c r="F105" s="29"/>
      <c r="G105" s="29"/>
    </row>
    <row r="106" spans="1:9" ht="12.75">
      <c r="A106" s="37"/>
      <c r="B106" s="37"/>
      <c r="C106" s="29"/>
      <c r="D106" s="29"/>
      <c r="E106" s="29"/>
      <c r="F106" s="29"/>
      <c r="G106" s="29"/>
      <c r="H106" s="93" t="s">
        <v>14</v>
      </c>
      <c r="I106" s="93" t="s">
        <v>14</v>
      </c>
    </row>
    <row r="107" spans="1:9" ht="12.75">
      <c r="A107" s="37"/>
      <c r="B107" s="37"/>
      <c r="C107" s="29"/>
      <c r="D107" s="29"/>
      <c r="E107" s="29"/>
      <c r="F107" s="29"/>
      <c r="G107" s="29"/>
      <c r="H107" s="94" t="str">
        <f>H55</f>
        <v>30 June 2010</v>
      </c>
      <c r="I107" s="112" t="s">
        <v>207</v>
      </c>
    </row>
    <row r="108" spans="1:9" ht="12.75">
      <c r="A108" s="37"/>
      <c r="B108" s="37"/>
      <c r="C108" s="29"/>
      <c r="D108" s="29"/>
      <c r="E108" s="29"/>
      <c r="F108" s="29"/>
      <c r="G108" s="29"/>
      <c r="H108" s="17" t="s">
        <v>20</v>
      </c>
      <c r="I108" s="17" t="s">
        <v>20</v>
      </c>
    </row>
    <row r="109" spans="1:9" ht="12.75">
      <c r="A109" s="37"/>
      <c r="B109" s="37"/>
      <c r="C109" s="29"/>
      <c r="D109" s="29"/>
      <c r="E109" s="29"/>
      <c r="F109" s="29"/>
      <c r="G109" s="29"/>
      <c r="H109" s="49"/>
      <c r="I109" s="49"/>
    </row>
    <row r="110" spans="1:9" ht="12.75">
      <c r="A110" s="29"/>
      <c r="B110" s="29" t="s">
        <v>76</v>
      </c>
      <c r="C110" s="29"/>
      <c r="D110" s="29"/>
      <c r="E110" s="29"/>
      <c r="F110" s="29"/>
      <c r="G110" s="29"/>
      <c r="H110" s="77">
        <v>31417</v>
      </c>
      <c r="I110" s="77">
        <v>35525</v>
      </c>
    </row>
    <row r="111" spans="1:9" ht="12.75">
      <c r="A111" s="29"/>
      <c r="B111" s="29" t="s">
        <v>78</v>
      </c>
      <c r="C111" s="29"/>
      <c r="D111" s="29"/>
      <c r="E111" s="29"/>
      <c r="F111" s="29"/>
      <c r="G111" s="29"/>
      <c r="H111" s="22">
        <v>6492</v>
      </c>
      <c r="I111" s="22">
        <v>5009</v>
      </c>
    </row>
    <row r="112" spans="1:9" ht="13.5" thickBot="1">
      <c r="A112" s="29"/>
      <c r="B112" s="29"/>
      <c r="C112" s="29"/>
      <c r="D112" s="29"/>
      <c r="E112" s="29"/>
      <c r="F112" s="29"/>
      <c r="G112" s="29"/>
      <c r="H112" s="48">
        <f>SUM(H110:H111)</f>
        <v>37909</v>
      </c>
      <c r="I112" s="48">
        <f>SUM(I110:I111)</f>
        <v>40534</v>
      </c>
    </row>
    <row r="113" spans="1:9" ht="12.75" customHeight="1">
      <c r="A113" s="20" t="s">
        <v>63</v>
      </c>
      <c r="B113" s="210" t="s">
        <v>64</v>
      </c>
      <c r="C113" s="210"/>
      <c r="D113" s="210"/>
      <c r="E113" s="210"/>
      <c r="F113" s="210"/>
      <c r="G113" s="210"/>
      <c r="H113" s="210"/>
      <c r="I113" s="210"/>
    </row>
    <row r="114" spans="1:9" ht="12.75">
      <c r="A114" s="56"/>
      <c r="B114" s="211"/>
      <c r="C114" s="211"/>
      <c r="D114" s="211"/>
      <c r="E114" s="211"/>
      <c r="F114" s="211"/>
      <c r="G114" s="211"/>
      <c r="H114" s="211"/>
      <c r="I114" s="211"/>
    </row>
    <row r="115" ht="9.75" customHeight="1"/>
    <row r="116" spans="1:2" s="29" customFormat="1" ht="12.75">
      <c r="A116" s="61" t="s">
        <v>192</v>
      </c>
      <c r="B116" s="37" t="s">
        <v>65</v>
      </c>
    </row>
    <row r="117" spans="2:9" s="29" customFormat="1" ht="13.5" customHeight="1">
      <c r="B117" s="108"/>
      <c r="C117" s="124"/>
      <c r="D117" s="172"/>
      <c r="E117" s="124"/>
      <c r="F117" s="109"/>
      <c r="G117" s="110" t="s">
        <v>168</v>
      </c>
      <c r="H117" s="153"/>
      <c r="I117" s="154"/>
    </row>
    <row r="118" spans="2:9" s="29" customFormat="1" ht="13.5" customHeight="1">
      <c r="B118" s="108"/>
      <c r="C118" s="124"/>
      <c r="D118" s="172"/>
      <c r="E118" s="124"/>
      <c r="F118" s="110" t="s">
        <v>19</v>
      </c>
      <c r="G118" s="110" t="s">
        <v>71</v>
      </c>
      <c r="H118" s="153"/>
      <c r="I118" s="154"/>
    </row>
    <row r="119" spans="2:9" s="29" customFormat="1" ht="13.5" customHeight="1">
      <c r="B119" s="108"/>
      <c r="C119" s="124"/>
      <c r="D119" s="172"/>
      <c r="E119" s="124"/>
      <c r="F119" s="110" t="s">
        <v>190</v>
      </c>
      <c r="G119" s="111" t="s">
        <v>169</v>
      </c>
      <c r="H119" s="153"/>
      <c r="I119" s="154"/>
    </row>
    <row r="120" spans="2:9" s="29" customFormat="1" ht="13.5" customHeight="1">
      <c r="B120" s="108"/>
      <c r="C120" s="124"/>
      <c r="D120" s="172"/>
      <c r="E120" s="124"/>
      <c r="F120" s="160" t="str">
        <f>H107</f>
        <v>30 June 2010</v>
      </c>
      <c r="G120" s="160" t="str">
        <f>I55</f>
        <v>30 June 2009</v>
      </c>
      <c r="H120" s="213" t="s">
        <v>118</v>
      </c>
      <c r="I120" s="214"/>
    </row>
    <row r="121" spans="2:9" s="29" customFormat="1" ht="13.5" customHeight="1">
      <c r="B121" s="108"/>
      <c r="C121" s="124"/>
      <c r="D121" s="172"/>
      <c r="E121" s="125"/>
      <c r="F121" s="112" t="s">
        <v>20</v>
      </c>
      <c r="G121" s="112" t="s">
        <v>20</v>
      </c>
      <c r="H121" s="111" t="s">
        <v>20</v>
      </c>
      <c r="I121" s="155" t="s">
        <v>16</v>
      </c>
    </row>
    <row r="122" spans="2:9" s="29" customFormat="1" ht="13.5" customHeight="1">
      <c r="B122" s="108" t="s">
        <v>21</v>
      </c>
      <c r="C122" s="124"/>
      <c r="D122" s="172"/>
      <c r="E122" s="125"/>
      <c r="F122" s="23">
        <f>'IS'!D18</f>
        <v>25266</v>
      </c>
      <c r="G122" s="23">
        <v>16625</v>
      </c>
      <c r="H122" s="156">
        <f>F122-G122</f>
        <v>8641</v>
      </c>
      <c r="I122" s="152">
        <f>(F122-G122)/G122*100</f>
        <v>51.97593984962406</v>
      </c>
    </row>
    <row r="123" spans="2:9" s="29" customFormat="1" ht="8.25" customHeight="1">
      <c r="B123" s="108"/>
      <c r="C123" s="124"/>
      <c r="D123" s="172"/>
      <c r="E123" s="125"/>
      <c r="F123" s="112"/>
      <c r="G123" s="112"/>
      <c r="H123" s="156"/>
      <c r="I123" s="152"/>
    </row>
    <row r="124" spans="2:9" s="29" customFormat="1" ht="13.5" customHeight="1">
      <c r="B124" s="108" t="s">
        <v>27</v>
      </c>
      <c r="C124" s="124"/>
      <c r="D124" s="172"/>
      <c r="E124" s="125"/>
      <c r="F124" s="28">
        <f>'IS'!D32</f>
        <v>4022</v>
      </c>
      <c r="G124" s="28">
        <v>3467</v>
      </c>
      <c r="H124" s="156">
        <f>F124-G124</f>
        <v>555</v>
      </c>
      <c r="I124" s="152">
        <f>(F124-G124)/G124*100</f>
        <v>16.00807614652437</v>
      </c>
    </row>
    <row r="125" spans="2:9" s="29" customFormat="1" ht="13.5" customHeight="1">
      <c r="B125" s="108"/>
      <c r="C125" s="124"/>
      <c r="D125" s="172"/>
      <c r="E125" s="124"/>
      <c r="F125" s="124"/>
      <c r="G125" s="124"/>
      <c r="H125" s="28"/>
      <c r="I125" s="114"/>
    </row>
    <row r="126" spans="2:12" s="29" customFormat="1" ht="13.5" customHeight="1">
      <c r="B126" s="212" t="s">
        <v>277</v>
      </c>
      <c r="C126" s="212"/>
      <c r="D126" s="212"/>
      <c r="E126" s="212"/>
      <c r="F126" s="212"/>
      <c r="G126" s="212"/>
      <c r="H126" s="212"/>
      <c r="I126" s="212"/>
      <c r="K126" s="174"/>
      <c r="L126" s="175"/>
    </row>
    <row r="127" spans="2:12" s="29" customFormat="1" ht="13.5" customHeight="1">
      <c r="B127" s="212"/>
      <c r="C127" s="212"/>
      <c r="D127" s="212"/>
      <c r="E127" s="212"/>
      <c r="F127" s="212"/>
      <c r="G127" s="212"/>
      <c r="H127" s="212"/>
      <c r="I127" s="212"/>
      <c r="K127" s="108"/>
      <c r="L127" s="124"/>
    </row>
    <row r="128" spans="2:12" s="29" customFormat="1" ht="12" customHeight="1">
      <c r="B128" s="212"/>
      <c r="C128" s="212"/>
      <c r="D128" s="212"/>
      <c r="E128" s="212"/>
      <c r="F128" s="212"/>
      <c r="G128" s="212"/>
      <c r="H128" s="212"/>
      <c r="I128" s="212"/>
      <c r="K128" s="108"/>
      <c r="L128" s="124"/>
    </row>
    <row r="129" spans="2:12" s="29" customFormat="1" ht="0.75" customHeight="1" hidden="1">
      <c r="B129" s="212"/>
      <c r="C129" s="212"/>
      <c r="D129" s="212"/>
      <c r="E129" s="212"/>
      <c r="F129" s="212"/>
      <c r="G129" s="212"/>
      <c r="H129" s="212"/>
      <c r="I129" s="212"/>
      <c r="K129" s="108"/>
      <c r="L129" s="124"/>
    </row>
    <row r="130" spans="4:12" s="29" customFormat="1" ht="13.5" customHeight="1">
      <c r="D130" s="172"/>
      <c r="E130" s="124"/>
      <c r="F130" s="124"/>
      <c r="G130" s="124"/>
      <c r="H130" s="124"/>
      <c r="I130" s="124"/>
      <c r="K130" s="108"/>
      <c r="L130" s="124"/>
    </row>
    <row r="131" spans="2:12" s="29" customFormat="1" ht="13.5" customHeight="1">
      <c r="B131" s="212" t="s">
        <v>253</v>
      </c>
      <c r="C131" s="212"/>
      <c r="D131" s="212"/>
      <c r="E131" s="212"/>
      <c r="F131" s="212"/>
      <c r="G131" s="212"/>
      <c r="H131" s="212"/>
      <c r="I131" s="212"/>
      <c r="K131" s="108"/>
      <c r="L131" s="124"/>
    </row>
    <row r="132" spans="2:12" s="29" customFormat="1" ht="13.5" customHeight="1">
      <c r="B132" s="212"/>
      <c r="C132" s="212"/>
      <c r="D132" s="212"/>
      <c r="E132" s="212"/>
      <c r="F132" s="212"/>
      <c r="G132" s="212"/>
      <c r="H132" s="212"/>
      <c r="I132" s="212"/>
      <c r="K132" s="115"/>
      <c r="L132" s="115"/>
    </row>
    <row r="133" spans="2:12" s="29" customFormat="1" ht="18.75" customHeight="1">
      <c r="B133" s="212"/>
      <c r="C133" s="212"/>
      <c r="D133" s="212"/>
      <c r="E133" s="212"/>
      <c r="F133" s="212"/>
      <c r="G133" s="212"/>
      <c r="H133" s="212"/>
      <c r="I133" s="212"/>
      <c r="K133" s="108"/>
      <c r="L133" s="124"/>
    </row>
    <row r="134" spans="2:12" s="29" customFormat="1" ht="27.75" customHeight="1">
      <c r="B134" s="115" t="s">
        <v>128</v>
      </c>
      <c r="C134" s="217" t="s">
        <v>254</v>
      </c>
      <c r="D134" s="218"/>
      <c r="E134" s="218"/>
      <c r="F134" s="218"/>
      <c r="G134" s="218"/>
      <c r="H134" s="218"/>
      <c r="I134" s="218"/>
      <c r="K134" s="108"/>
      <c r="L134" s="124"/>
    </row>
    <row r="135" spans="2:12" s="29" customFormat="1" ht="15.75" customHeight="1">
      <c r="B135" s="115" t="s">
        <v>129</v>
      </c>
      <c r="C135" s="219" t="s">
        <v>255</v>
      </c>
      <c r="D135" s="220"/>
      <c r="E135" s="220"/>
      <c r="F135" s="220"/>
      <c r="G135" s="220"/>
      <c r="H135" s="220"/>
      <c r="I135" s="220"/>
      <c r="K135" s="108"/>
      <c r="L135" s="124"/>
    </row>
    <row r="136" spans="3:9" ht="11.25" customHeight="1">
      <c r="C136" s="38"/>
      <c r="D136" s="126"/>
      <c r="E136" s="38"/>
      <c r="F136" s="38"/>
      <c r="G136" s="38"/>
      <c r="H136" s="38"/>
      <c r="I136" s="38"/>
    </row>
    <row r="137" spans="2:9" ht="12.75" customHeight="1">
      <c r="B137" s="124"/>
      <c r="C137" s="38"/>
      <c r="D137" s="126"/>
      <c r="E137" s="38"/>
      <c r="F137" s="38"/>
      <c r="G137" s="38"/>
      <c r="H137" s="38"/>
      <c r="I137" s="38"/>
    </row>
    <row r="138" spans="1:2" s="29" customFormat="1" ht="12.75">
      <c r="A138" s="63" t="s">
        <v>194</v>
      </c>
      <c r="B138" s="41" t="s">
        <v>66</v>
      </c>
    </row>
    <row r="139" spans="6:7" s="29" customFormat="1" ht="12.75" customHeight="1">
      <c r="F139" s="113" t="s">
        <v>19</v>
      </c>
      <c r="G139" s="85" t="s">
        <v>15</v>
      </c>
    </row>
    <row r="140" spans="2:9" s="29" customFormat="1" ht="13.5" customHeight="1">
      <c r="B140" s="78"/>
      <c r="C140" s="78"/>
      <c r="D140" s="78"/>
      <c r="E140" s="78"/>
      <c r="F140" s="113" t="s">
        <v>190</v>
      </c>
      <c r="G140" s="85" t="s">
        <v>190</v>
      </c>
      <c r="I140" s="78"/>
    </row>
    <row r="141" spans="2:9" s="29" customFormat="1" ht="13.5" customHeight="1">
      <c r="B141" s="78"/>
      <c r="C141" s="78"/>
      <c r="D141" s="78"/>
      <c r="E141" s="78"/>
      <c r="F141" s="160" t="str">
        <f>F120</f>
        <v>30 June 2010</v>
      </c>
      <c r="G141" s="112" t="s">
        <v>272</v>
      </c>
      <c r="H141" s="221" t="s">
        <v>118</v>
      </c>
      <c r="I141" s="222"/>
    </row>
    <row r="142" spans="2:9" s="29" customFormat="1" ht="13.5" customHeight="1">
      <c r="B142" s="78"/>
      <c r="C142" s="78"/>
      <c r="D142" s="78"/>
      <c r="E142" s="78"/>
      <c r="F142" s="113" t="s">
        <v>20</v>
      </c>
      <c r="G142" s="113" t="s">
        <v>20</v>
      </c>
      <c r="H142" s="111" t="s">
        <v>20</v>
      </c>
      <c r="I142" s="113" t="s">
        <v>16</v>
      </c>
    </row>
    <row r="143" spans="2:9" s="29" customFormat="1" ht="6.75" customHeight="1">
      <c r="B143" s="78"/>
      <c r="C143" s="78"/>
      <c r="D143" s="78"/>
      <c r="E143" s="78"/>
      <c r="F143" s="113"/>
      <c r="G143" s="113"/>
      <c r="I143" s="113"/>
    </row>
    <row r="144" spans="2:9" s="29" customFormat="1" ht="14.25" customHeight="1">
      <c r="B144" s="212" t="s">
        <v>21</v>
      </c>
      <c r="C144" s="212"/>
      <c r="D144" s="212"/>
      <c r="E144" s="78"/>
      <c r="F144" s="16">
        <f>F122</f>
        <v>25266</v>
      </c>
      <c r="G144" s="16">
        <v>22810</v>
      </c>
      <c r="H144" s="156">
        <f>F144-G144</f>
        <v>2456</v>
      </c>
      <c r="I144" s="114">
        <f>(F144-G144)/G144*100</f>
        <v>10.767207365190707</v>
      </c>
    </row>
    <row r="145" spans="2:9" s="29" customFormat="1" ht="15" customHeight="1">
      <c r="B145" s="212" t="s">
        <v>27</v>
      </c>
      <c r="C145" s="212"/>
      <c r="D145" s="212"/>
      <c r="E145" s="78"/>
      <c r="F145" s="141">
        <f>F124</f>
        <v>4022</v>
      </c>
      <c r="G145" s="141">
        <v>3453</v>
      </c>
      <c r="H145" s="156">
        <f>F145-G145</f>
        <v>569</v>
      </c>
      <c r="I145" s="114">
        <f>(F145-G145)/G145*100</f>
        <v>16.478424558355055</v>
      </c>
    </row>
    <row r="146" spans="2:9" s="29" customFormat="1" ht="12" customHeight="1">
      <c r="B146" s="102"/>
      <c r="C146" s="102"/>
      <c r="D146" s="102"/>
      <c r="E146" s="78"/>
      <c r="F146" s="78"/>
      <c r="G146" s="10"/>
      <c r="H146" s="120"/>
      <c r="I146" s="121"/>
    </row>
    <row r="147" spans="2:9" s="29" customFormat="1" ht="54.75" customHeight="1">
      <c r="B147" s="179" t="s">
        <v>276</v>
      </c>
      <c r="C147" s="179"/>
      <c r="D147" s="179"/>
      <c r="E147" s="179"/>
      <c r="F147" s="179"/>
      <c r="G147" s="179"/>
      <c r="H147" s="179"/>
      <c r="I147" s="179"/>
    </row>
    <row r="148" spans="2:9" s="29" customFormat="1" ht="12.75" customHeight="1">
      <c r="B148" s="115"/>
      <c r="C148" s="223"/>
      <c r="D148" s="224"/>
      <c r="E148" s="224"/>
      <c r="F148" s="224"/>
      <c r="G148" s="224"/>
      <c r="H148" s="224"/>
      <c r="I148" s="224"/>
    </row>
    <row r="149" spans="1:9" s="29" customFormat="1" ht="12.75" customHeight="1">
      <c r="A149" s="20" t="s">
        <v>63</v>
      </c>
      <c r="B149" s="210" t="s">
        <v>0</v>
      </c>
      <c r="C149" s="210"/>
      <c r="D149" s="210"/>
      <c r="E149" s="210"/>
      <c r="F149" s="210"/>
      <c r="G149" s="210"/>
      <c r="H149" s="210"/>
      <c r="I149" s="210"/>
    </row>
    <row r="150" spans="1:9" s="29" customFormat="1" ht="12.75">
      <c r="A150" s="56"/>
      <c r="B150" s="211"/>
      <c r="C150" s="211"/>
      <c r="D150" s="211"/>
      <c r="E150" s="211"/>
      <c r="F150" s="211"/>
      <c r="G150" s="211"/>
      <c r="H150" s="211"/>
      <c r="I150" s="211"/>
    </row>
    <row r="152" spans="1:2" ht="15.75" customHeight="1">
      <c r="A152" s="62" t="s">
        <v>196</v>
      </c>
      <c r="B152" s="1" t="s">
        <v>67</v>
      </c>
    </row>
    <row r="153" spans="2:13" ht="12" customHeight="1">
      <c r="B153" s="212" t="s">
        <v>273</v>
      </c>
      <c r="C153" s="212"/>
      <c r="D153" s="212"/>
      <c r="E153" s="212"/>
      <c r="F153" s="212"/>
      <c r="G153" s="212"/>
      <c r="H153" s="212"/>
      <c r="I153" s="212"/>
      <c r="M153" s="2" t="s">
        <v>7</v>
      </c>
    </row>
    <row r="154" spans="2:9" ht="45" customHeight="1">
      <c r="B154" s="212"/>
      <c r="C154" s="212"/>
      <c r="D154" s="212"/>
      <c r="E154" s="212"/>
      <c r="F154" s="212"/>
      <c r="G154" s="212"/>
      <c r="H154" s="212"/>
      <c r="I154" s="212"/>
    </row>
    <row r="155" spans="1:11" s="138" customFormat="1" ht="31.5" customHeight="1">
      <c r="A155" s="137"/>
      <c r="B155" s="179" t="s">
        <v>59</v>
      </c>
      <c r="C155" s="179"/>
      <c r="D155" s="179"/>
      <c r="E155" s="179"/>
      <c r="F155" s="179"/>
      <c r="G155" s="179"/>
      <c r="H155" s="179"/>
      <c r="I155" s="179"/>
      <c r="J155" s="139"/>
      <c r="K155" s="139"/>
    </row>
    <row r="156" spans="1:11" s="138" customFormat="1" ht="13.5" customHeight="1">
      <c r="A156" s="137"/>
      <c r="B156" s="139"/>
      <c r="C156" s="139"/>
      <c r="D156" s="139"/>
      <c r="E156" s="139"/>
      <c r="F156" s="139"/>
      <c r="G156" s="139"/>
      <c r="H156" s="139"/>
      <c r="I156" s="139"/>
      <c r="J156" s="139"/>
      <c r="K156" s="139"/>
    </row>
    <row r="157" spans="1:9" ht="12" customHeight="1">
      <c r="A157" s="63" t="s">
        <v>198</v>
      </c>
      <c r="B157" s="41" t="s">
        <v>68</v>
      </c>
      <c r="C157" s="8"/>
      <c r="D157" s="8"/>
      <c r="E157" s="8"/>
      <c r="F157" s="8"/>
      <c r="G157" s="8"/>
      <c r="H157" s="8"/>
      <c r="I157" s="8"/>
    </row>
    <row r="158" spans="1:9" ht="12" customHeight="1">
      <c r="A158" s="63"/>
      <c r="B158" s="41"/>
      <c r="C158" s="8"/>
      <c r="D158" s="8"/>
      <c r="E158" s="8"/>
      <c r="F158" s="8"/>
      <c r="G158" s="8"/>
      <c r="H158" s="8"/>
      <c r="I158" s="8"/>
    </row>
    <row r="159" spans="1:9" ht="15" customHeight="1">
      <c r="A159" s="63"/>
      <c r="B159" s="179" t="s">
        <v>83</v>
      </c>
      <c r="C159" s="179"/>
      <c r="D159" s="179"/>
      <c r="E159" s="179"/>
      <c r="F159" s="179"/>
      <c r="G159" s="179"/>
      <c r="H159" s="179"/>
      <c r="I159" s="179"/>
    </row>
    <row r="160" s="29" customFormat="1" ht="12.75">
      <c r="I160" s="42"/>
    </row>
    <row r="161" spans="1:9" s="29" customFormat="1" ht="12.75">
      <c r="A161" s="63" t="s">
        <v>200</v>
      </c>
      <c r="B161" s="41" t="s">
        <v>28</v>
      </c>
      <c r="H161" s="46" t="s">
        <v>241</v>
      </c>
      <c r="I161" s="46" t="s">
        <v>108</v>
      </c>
    </row>
    <row r="162" spans="2:9" s="29" customFormat="1" ht="12.75">
      <c r="B162" s="78"/>
      <c r="C162" s="78"/>
      <c r="D162" s="78"/>
      <c r="E162" s="78"/>
      <c r="F162" s="78"/>
      <c r="G162" s="67"/>
      <c r="H162" s="112" t="s">
        <v>107</v>
      </c>
      <c r="I162" s="112" t="str">
        <f>H162</f>
        <v>30 June 2010</v>
      </c>
    </row>
    <row r="163" spans="2:9" s="29" customFormat="1" ht="12.75">
      <c r="B163" s="78"/>
      <c r="C163" s="78"/>
      <c r="D163" s="78"/>
      <c r="E163" s="78"/>
      <c r="F163" s="78"/>
      <c r="G163" s="116"/>
      <c r="H163" s="130" t="s">
        <v>20</v>
      </c>
      <c r="I163" s="130" t="s">
        <v>20</v>
      </c>
    </row>
    <row r="164" spans="2:9" s="29" customFormat="1" ht="12.75" customHeight="1">
      <c r="B164" s="78"/>
      <c r="C164" s="78"/>
      <c r="D164" s="78"/>
      <c r="E164" s="78"/>
      <c r="F164" s="78"/>
      <c r="G164" s="101"/>
      <c r="H164" s="117"/>
      <c r="I164" s="117"/>
    </row>
    <row r="165" spans="2:9" s="29" customFormat="1" ht="12.75" customHeight="1">
      <c r="B165" s="179" t="s">
        <v>90</v>
      </c>
      <c r="C165" s="179"/>
      <c r="D165" s="179"/>
      <c r="E165" s="78"/>
      <c r="F165" s="78"/>
      <c r="G165" s="78"/>
      <c r="H165" s="118">
        <v>494</v>
      </c>
      <c r="I165" s="118">
        <v>1152</v>
      </c>
    </row>
    <row r="166" spans="2:9" s="29" customFormat="1" ht="12.75" customHeight="1">
      <c r="B166" s="179" t="s">
        <v>91</v>
      </c>
      <c r="C166" s="179"/>
      <c r="D166" s="179"/>
      <c r="E166" s="78"/>
      <c r="F166" s="78"/>
      <c r="G166" s="78"/>
      <c r="H166" s="118">
        <v>15</v>
      </c>
      <c r="I166" s="118">
        <v>51</v>
      </c>
    </row>
    <row r="167" spans="2:9" s="29" customFormat="1" ht="13.5" thickBot="1">
      <c r="B167" s="78"/>
      <c r="C167" s="78"/>
      <c r="D167" s="78"/>
      <c r="E167" s="78"/>
      <c r="F167" s="78"/>
      <c r="G167" s="78"/>
      <c r="H167" s="119">
        <f>SUM(H165:H166)</f>
        <v>509</v>
      </c>
      <c r="I167" s="119">
        <f>SUM(I165:I166)</f>
        <v>1203</v>
      </c>
    </row>
    <row r="168" spans="2:9" ht="12.75" customHeight="1">
      <c r="B168" s="8"/>
      <c r="C168" s="8"/>
      <c r="D168" s="8"/>
      <c r="E168" s="8"/>
      <c r="F168" s="8"/>
      <c r="G168" s="8"/>
      <c r="H168" s="31"/>
      <c r="I168" s="131"/>
    </row>
    <row r="169" spans="2:9" ht="12.75" customHeight="1">
      <c r="B169" s="179" t="s">
        <v>127</v>
      </c>
      <c r="C169" s="179"/>
      <c r="D169" s="179"/>
      <c r="E169" s="179"/>
      <c r="F169" s="179"/>
      <c r="G169" s="179"/>
      <c r="H169" s="179"/>
      <c r="I169" s="179"/>
    </row>
    <row r="170" spans="2:9" ht="12.75">
      <c r="B170" s="179"/>
      <c r="C170" s="179"/>
      <c r="D170" s="179"/>
      <c r="E170" s="179"/>
      <c r="F170" s="179"/>
      <c r="G170" s="179"/>
      <c r="H170" s="179"/>
      <c r="I170" s="179"/>
    </row>
    <row r="171" spans="2:9" ht="28.5" customHeight="1">
      <c r="B171" s="179"/>
      <c r="C171" s="179"/>
      <c r="D171" s="179"/>
      <c r="E171" s="179"/>
      <c r="F171" s="179"/>
      <c r="G171" s="179"/>
      <c r="H171" s="179"/>
      <c r="I171" s="179"/>
    </row>
    <row r="172" spans="2:9" ht="12.75" customHeight="1" hidden="1">
      <c r="B172" s="179"/>
      <c r="C172" s="179"/>
      <c r="D172" s="179"/>
      <c r="E172" s="179"/>
      <c r="F172" s="179"/>
      <c r="G172" s="179"/>
      <c r="H172" s="179"/>
      <c r="I172" s="179"/>
    </row>
    <row r="173" spans="2:9" ht="12.75" customHeight="1" hidden="1">
      <c r="B173" s="179"/>
      <c r="C173" s="179"/>
      <c r="D173" s="179"/>
      <c r="E173" s="179"/>
      <c r="F173" s="179"/>
      <c r="G173" s="179"/>
      <c r="H173" s="179"/>
      <c r="I173" s="179"/>
    </row>
    <row r="175" spans="1:9" ht="12.75">
      <c r="A175" s="20"/>
      <c r="B175" s="65"/>
      <c r="C175" s="65"/>
      <c r="D175" s="65"/>
      <c r="E175" s="65"/>
      <c r="F175" s="65"/>
      <c r="G175" s="65"/>
      <c r="H175" s="65"/>
      <c r="I175" s="65"/>
    </row>
    <row r="176" spans="1:2" ht="12.75">
      <c r="A176" s="62" t="s">
        <v>202</v>
      </c>
      <c r="B176" s="1" t="s">
        <v>224</v>
      </c>
    </row>
    <row r="177" spans="2:9" ht="12.75" customHeight="1">
      <c r="B177" s="184" t="s">
        <v>69</v>
      </c>
      <c r="C177" s="184"/>
      <c r="D177" s="184"/>
      <c r="E177" s="184"/>
      <c r="F177" s="184"/>
      <c r="G177" s="184"/>
      <c r="H177" s="184"/>
      <c r="I177" s="184"/>
    </row>
    <row r="178" spans="2:9" ht="12.75">
      <c r="B178" s="8"/>
      <c r="C178" s="8"/>
      <c r="D178" s="8"/>
      <c r="E178" s="8"/>
      <c r="F178" s="8"/>
      <c r="G178" s="8"/>
      <c r="H178" s="8"/>
      <c r="I178" s="8"/>
    </row>
    <row r="179" spans="1:9" ht="12.75">
      <c r="A179" s="62" t="s">
        <v>203</v>
      </c>
      <c r="B179" s="1" t="s">
        <v>70</v>
      </c>
      <c r="E179" s="8"/>
      <c r="F179" s="8"/>
      <c r="G179" s="8"/>
      <c r="H179" s="8"/>
      <c r="I179" s="8"/>
    </row>
    <row r="180" spans="2:9" ht="12.75">
      <c r="B180" s="2" t="s">
        <v>60</v>
      </c>
      <c r="E180" s="8"/>
      <c r="F180" s="8"/>
      <c r="G180" s="8"/>
      <c r="H180" s="8"/>
      <c r="I180" s="8"/>
    </row>
    <row r="181" ht="6.75" customHeight="1"/>
    <row r="183" spans="1:2" ht="12.75">
      <c r="A183" s="62" t="s">
        <v>204</v>
      </c>
      <c r="B183" s="1" t="s">
        <v>1</v>
      </c>
    </row>
    <row r="184" spans="1:9" ht="12.75" customHeight="1">
      <c r="A184" s="1"/>
      <c r="B184" s="184" t="s">
        <v>227</v>
      </c>
      <c r="C184" s="184"/>
      <c r="D184" s="184"/>
      <c r="E184" s="184"/>
      <c r="F184" s="184"/>
      <c r="G184" s="184"/>
      <c r="H184" s="184"/>
      <c r="I184" s="184"/>
    </row>
    <row r="185" spans="2:7" ht="6" customHeight="1">
      <c r="B185" s="29"/>
      <c r="C185" s="29"/>
      <c r="D185" s="29"/>
      <c r="E185" s="29"/>
      <c r="F185" s="29"/>
      <c r="G185" s="29"/>
    </row>
    <row r="187" spans="1:2" ht="12.75">
      <c r="A187" s="62" t="s">
        <v>121</v>
      </c>
      <c r="B187" s="1" t="s">
        <v>2</v>
      </c>
    </row>
    <row r="188" spans="1:9" ht="26.25" customHeight="1">
      <c r="A188" s="62"/>
      <c r="B188" s="179" t="s">
        <v>228</v>
      </c>
      <c r="C188" s="179"/>
      <c r="D188" s="179"/>
      <c r="E188" s="179"/>
      <c r="F188" s="179"/>
      <c r="G188" s="179"/>
      <c r="H188" s="179"/>
      <c r="I188" s="179"/>
    </row>
    <row r="189" s="29" customFormat="1" ht="12" customHeight="1"/>
    <row r="190" spans="1:9" ht="12.75" customHeight="1">
      <c r="A190" s="20" t="s">
        <v>63</v>
      </c>
      <c r="B190" s="210" t="s">
        <v>0</v>
      </c>
      <c r="C190" s="210"/>
      <c r="D190" s="210"/>
      <c r="E190" s="210"/>
      <c r="F190" s="210"/>
      <c r="G190" s="210"/>
      <c r="H190" s="210"/>
      <c r="I190" s="210"/>
    </row>
    <row r="191" spans="1:9" ht="12.75">
      <c r="A191" s="56"/>
      <c r="B191" s="211"/>
      <c r="C191" s="211"/>
      <c r="D191" s="211"/>
      <c r="E191" s="211"/>
      <c r="F191" s="211"/>
      <c r="G191" s="211"/>
      <c r="H191" s="211"/>
      <c r="I191" s="211"/>
    </row>
    <row r="192" ht="8.25" customHeight="1"/>
    <row r="193" spans="1:2" ht="12.75">
      <c r="A193" s="62" t="s">
        <v>122</v>
      </c>
      <c r="B193" s="1" t="s">
        <v>3</v>
      </c>
    </row>
    <row r="194" spans="2:9" ht="12.75" customHeight="1">
      <c r="B194" s="184" t="s">
        <v>31</v>
      </c>
      <c r="C194" s="184"/>
      <c r="D194" s="184"/>
      <c r="E194" s="184"/>
      <c r="F194" s="184"/>
      <c r="G194" s="184"/>
      <c r="H194" s="184"/>
      <c r="I194" s="184"/>
    </row>
    <row r="195" spans="2:9" ht="12.75">
      <c r="B195" s="184"/>
      <c r="C195" s="184"/>
      <c r="D195" s="184"/>
      <c r="E195" s="184"/>
      <c r="F195" s="184"/>
      <c r="G195" s="184"/>
      <c r="H195" s="184"/>
      <c r="I195" s="184"/>
    </row>
    <row r="196" spans="2:9" ht="12.75">
      <c r="B196" s="184"/>
      <c r="C196" s="184"/>
      <c r="D196" s="184"/>
      <c r="E196" s="184"/>
      <c r="F196" s="184"/>
      <c r="G196" s="184"/>
      <c r="H196" s="184"/>
      <c r="I196" s="184"/>
    </row>
    <row r="197" spans="2:9" ht="12.75">
      <c r="B197" s="184"/>
      <c r="C197" s="184"/>
      <c r="D197" s="184"/>
      <c r="E197" s="184"/>
      <c r="F197" s="184"/>
      <c r="G197" s="184"/>
      <c r="H197" s="184"/>
      <c r="I197" s="184"/>
    </row>
    <row r="198" spans="2:9" ht="6.75" customHeight="1">
      <c r="B198" s="8"/>
      <c r="C198" s="8"/>
      <c r="D198" s="8"/>
      <c r="E198" s="8"/>
      <c r="F198" s="8"/>
      <c r="G198" s="8"/>
      <c r="H198" s="8"/>
      <c r="I198" s="8"/>
    </row>
    <row r="199" spans="2:9" ht="12.75">
      <c r="B199" s="8"/>
      <c r="C199" s="8"/>
      <c r="D199" s="8"/>
      <c r="E199" s="8"/>
      <c r="F199" s="8"/>
      <c r="G199" s="8"/>
      <c r="H199" s="8"/>
      <c r="I199" s="8"/>
    </row>
    <row r="200" spans="1:2" ht="12.75">
      <c r="A200" s="62" t="s">
        <v>123</v>
      </c>
      <c r="B200" s="1" t="s">
        <v>72</v>
      </c>
    </row>
    <row r="201" spans="2:9" s="29" customFormat="1" ht="30" customHeight="1">
      <c r="B201" s="205" t="s">
        <v>229</v>
      </c>
      <c r="C201" s="205"/>
      <c r="D201" s="205"/>
      <c r="E201" s="205"/>
      <c r="F201" s="205"/>
      <c r="G201" s="205"/>
      <c r="H201" s="205"/>
      <c r="I201" s="205"/>
    </row>
    <row r="202" spans="2:9" s="29" customFormat="1" ht="13.5" customHeight="1">
      <c r="B202" s="101"/>
      <c r="C202" s="101"/>
      <c r="D202" s="101"/>
      <c r="E202" s="101"/>
      <c r="F202" s="101"/>
      <c r="G202" s="101"/>
      <c r="H202" s="101"/>
      <c r="I202" s="101"/>
    </row>
    <row r="203" spans="2:9" ht="27" customHeight="1">
      <c r="B203" s="201" t="s">
        <v>274</v>
      </c>
      <c r="C203" s="202"/>
      <c r="D203" s="202"/>
      <c r="E203" s="202"/>
      <c r="F203" s="202"/>
      <c r="G203" s="202"/>
      <c r="H203" s="202"/>
      <c r="I203" s="202"/>
    </row>
    <row r="204" spans="2:9" ht="12" customHeight="1">
      <c r="B204" s="145"/>
      <c r="C204" s="146"/>
      <c r="D204" s="146"/>
      <c r="E204" s="146"/>
      <c r="F204" s="164"/>
      <c r="G204" s="165"/>
      <c r="H204" s="146"/>
      <c r="I204" s="146"/>
    </row>
    <row r="205" spans="2:9" ht="13.5" customHeight="1">
      <c r="B205" s="201" t="s">
        <v>140</v>
      </c>
      <c r="C205" s="202"/>
      <c r="D205" s="202"/>
      <c r="E205" s="202"/>
      <c r="F205" s="202"/>
      <c r="G205" s="202"/>
      <c r="H205" s="202"/>
      <c r="I205" s="202"/>
    </row>
    <row r="206" spans="2:9" ht="12.75" customHeight="1">
      <c r="B206" s="145"/>
      <c r="C206" s="146"/>
      <c r="D206" s="146"/>
      <c r="E206" s="146"/>
      <c r="F206" s="146"/>
      <c r="H206" s="158" t="s">
        <v>265</v>
      </c>
      <c r="I206" s="146"/>
    </row>
    <row r="207" spans="2:9" ht="12.75" customHeight="1">
      <c r="B207" s="198" t="s">
        <v>131</v>
      </c>
      <c r="C207" s="198"/>
      <c r="D207" s="198"/>
      <c r="E207" s="186" t="s">
        <v>132</v>
      </c>
      <c r="F207" s="186"/>
      <c r="G207" s="199" t="s">
        <v>264</v>
      </c>
      <c r="H207" s="199"/>
      <c r="I207" s="199" t="s">
        <v>133</v>
      </c>
    </row>
    <row r="208" spans="2:9" ht="4.5" customHeight="1">
      <c r="B208" s="198"/>
      <c r="C208" s="198"/>
      <c r="D208" s="198"/>
      <c r="E208" s="186"/>
      <c r="F208" s="186"/>
      <c r="G208" s="199"/>
      <c r="H208" s="199"/>
      <c r="I208" s="199"/>
    </row>
    <row r="209" spans="2:9" ht="14.25" customHeight="1">
      <c r="B209" s="185">
        <v>2010</v>
      </c>
      <c r="C209" s="185"/>
      <c r="D209" s="185"/>
      <c r="E209" s="186" t="s">
        <v>256</v>
      </c>
      <c r="F209" s="186"/>
      <c r="G209" s="161"/>
      <c r="H209" s="161">
        <v>3295650</v>
      </c>
      <c r="I209" s="162" t="s">
        <v>138</v>
      </c>
    </row>
    <row r="210" spans="2:9" ht="14.25" customHeight="1">
      <c r="B210" s="163"/>
      <c r="C210" s="163"/>
      <c r="D210" s="163"/>
      <c r="E210" s="200" t="s">
        <v>275</v>
      </c>
      <c r="F210" s="200"/>
      <c r="G210" s="173"/>
      <c r="H210" s="173">
        <v>3295650</v>
      </c>
      <c r="I210" s="157" t="s">
        <v>139</v>
      </c>
    </row>
    <row r="211" spans="2:9" ht="14.25" customHeight="1">
      <c r="B211" s="163"/>
      <c r="C211" s="163"/>
      <c r="D211" s="163"/>
      <c r="E211" s="200" t="s">
        <v>268</v>
      </c>
      <c r="F211" s="200"/>
      <c r="G211" s="187">
        <v>3954780</v>
      </c>
      <c r="H211" s="187"/>
      <c r="I211" s="157" t="s">
        <v>139</v>
      </c>
    </row>
    <row r="212" spans="2:9" ht="14.25" customHeight="1">
      <c r="B212" s="170"/>
      <c r="C212" s="170"/>
      <c r="D212" s="170"/>
      <c r="E212" s="169">
        <v>8</v>
      </c>
      <c r="F212" s="166"/>
      <c r="G212" s="167"/>
      <c r="H212" s="167">
        <f>SUM(G209:H211)</f>
        <v>10546080</v>
      </c>
      <c r="I212" s="168"/>
    </row>
    <row r="213" spans="2:4" ht="14.25" customHeight="1">
      <c r="B213" s="185"/>
      <c r="C213" s="185"/>
      <c r="D213" s="185"/>
    </row>
    <row r="214" spans="2:9" ht="12.75" customHeight="1">
      <c r="B214" s="215">
        <v>2009</v>
      </c>
      <c r="C214" s="215"/>
      <c r="D214" s="215"/>
      <c r="E214" s="216">
        <v>11</v>
      </c>
      <c r="F214" s="216"/>
      <c r="G214" s="187">
        <v>14372251</v>
      </c>
      <c r="H214" s="187"/>
      <c r="I214" s="157" t="s">
        <v>139</v>
      </c>
    </row>
    <row r="215" spans="2:9" ht="12.75" customHeight="1">
      <c r="B215" s="215" t="s">
        <v>134</v>
      </c>
      <c r="C215" s="215"/>
      <c r="D215" s="215"/>
      <c r="E215" s="200">
        <v>8.67</v>
      </c>
      <c r="F215" s="200"/>
      <c r="G215" s="187">
        <v>11162210</v>
      </c>
      <c r="H215" s="187"/>
      <c r="I215" s="157" t="s">
        <v>139</v>
      </c>
    </row>
    <row r="216" spans="2:9" ht="12.75" customHeight="1">
      <c r="B216" s="215" t="s">
        <v>135</v>
      </c>
      <c r="C216" s="215"/>
      <c r="D216" s="215"/>
      <c r="E216" s="200">
        <v>6.34</v>
      </c>
      <c r="F216" s="200"/>
      <c r="G216" s="187">
        <v>8055482</v>
      </c>
      <c r="H216" s="187"/>
      <c r="I216" s="157" t="s">
        <v>139</v>
      </c>
    </row>
    <row r="217" spans="2:9" ht="12.75" customHeight="1">
      <c r="B217" s="190" t="s">
        <v>136</v>
      </c>
      <c r="C217" s="190"/>
      <c r="D217" s="190"/>
      <c r="E217" s="191">
        <v>2.43</v>
      </c>
      <c r="F217" s="191"/>
      <c r="G217" s="192">
        <v>3000300</v>
      </c>
      <c r="H217" s="192"/>
      <c r="I217" s="157" t="s">
        <v>139</v>
      </c>
    </row>
    <row r="218" spans="2:9" ht="15" customHeight="1" thickBot="1">
      <c r="B218" s="193" t="s">
        <v>48</v>
      </c>
      <c r="C218" s="193"/>
      <c r="D218" s="193"/>
      <c r="E218" s="194"/>
      <c r="F218" s="194"/>
      <c r="G218" s="195">
        <f>SUM(G214:H217)+H212</f>
        <v>47136323</v>
      </c>
      <c r="H218" s="196"/>
      <c r="I218" s="159"/>
    </row>
    <row r="219" spans="2:9" ht="12.75" customHeight="1">
      <c r="B219" s="147"/>
      <c r="C219" s="148"/>
      <c r="D219" s="148"/>
      <c r="E219" s="148"/>
      <c r="F219" s="148"/>
      <c r="G219" s="148"/>
      <c r="H219" s="148"/>
      <c r="I219" s="148"/>
    </row>
    <row r="220" spans="2:9" ht="12.75" customHeight="1">
      <c r="B220" s="149" t="s">
        <v>137</v>
      </c>
      <c r="C220" s="188" t="s">
        <v>263</v>
      </c>
      <c r="D220" s="189"/>
      <c r="E220" s="189"/>
      <c r="F220" s="189"/>
      <c r="G220" s="189"/>
      <c r="H220" s="189"/>
      <c r="I220" s="189"/>
    </row>
    <row r="221" spans="2:9" ht="15" customHeight="1">
      <c r="B221" s="150"/>
      <c r="C221" s="189"/>
      <c r="D221" s="189"/>
      <c r="E221" s="189"/>
      <c r="F221" s="189"/>
      <c r="G221" s="189"/>
      <c r="H221" s="189"/>
      <c r="I221" s="189"/>
    </row>
    <row r="222" spans="3:9" ht="12.75" customHeight="1">
      <c r="C222" s="144"/>
      <c r="D222" s="144"/>
      <c r="E222" s="144"/>
      <c r="F222" s="144"/>
      <c r="G222" s="144"/>
      <c r="H222" s="144"/>
      <c r="I222" s="144"/>
    </row>
    <row r="223" spans="1:2" ht="12.75">
      <c r="A223" s="62" t="s">
        <v>124</v>
      </c>
      <c r="B223" s="1" t="s">
        <v>4</v>
      </c>
    </row>
    <row r="224" spans="1:2" ht="9" customHeight="1">
      <c r="A224" s="62"/>
      <c r="B224" s="1"/>
    </row>
    <row r="225" spans="1:3" ht="12.75">
      <c r="A225" s="62"/>
      <c r="B225" s="2" t="s">
        <v>32</v>
      </c>
      <c r="C225" s="2" t="s">
        <v>141</v>
      </c>
    </row>
    <row r="226" ht="12.75">
      <c r="A226" s="62"/>
    </row>
    <row r="227" spans="2:9" ht="12.75" customHeight="1">
      <c r="B227" s="203" t="s">
        <v>34</v>
      </c>
      <c r="C227" s="203"/>
      <c r="D227" s="203"/>
      <c r="E227" s="203"/>
      <c r="F227" s="203"/>
      <c r="G227" s="203"/>
      <c r="H227" s="203"/>
      <c r="I227" s="203"/>
    </row>
    <row r="228" spans="2:9" ht="12.75">
      <c r="B228" s="203"/>
      <c r="C228" s="203"/>
      <c r="D228" s="203"/>
      <c r="E228" s="203"/>
      <c r="F228" s="203"/>
      <c r="G228" s="203"/>
      <c r="H228" s="203"/>
      <c r="I228" s="203"/>
    </row>
    <row r="229" spans="2:9" ht="12.75">
      <c r="B229" s="31"/>
      <c r="C229" s="31"/>
      <c r="D229" s="31"/>
      <c r="E229" s="31"/>
      <c r="F229" s="31"/>
      <c r="G229" s="31"/>
      <c r="H229" s="31"/>
      <c r="I229" s="31"/>
    </row>
    <row r="230" spans="2:9" ht="12.75" customHeight="1">
      <c r="B230" s="203" t="s">
        <v>208</v>
      </c>
      <c r="C230" s="203"/>
      <c r="D230" s="203"/>
      <c r="E230" s="203"/>
      <c r="F230" s="203"/>
      <c r="G230" s="203"/>
      <c r="H230" s="203"/>
      <c r="I230" s="203"/>
    </row>
    <row r="231" spans="2:9" ht="9" customHeight="1">
      <c r="B231" s="31"/>
      <c r="C231" s="31"/>
      <c r="D231" s="31"/>
      <c r="E231" s="31"/>
      <c r="F231" s="31"/>
      <c r="G231" s="31"/>
      <c r="H231" s="31"/>
      <c r="I231" s="31"/>
    </row>
    <row r="232" spans="2:9" ht="12.75">
      <c r="B232" s="31"/>
      <c r="C232" s="31"/>
      <c r="D232" s="31"/>
      <c r="E232" s="31"/>
      <c r="F232" s="31"/>
      <c r="G232" s="31"/>
      <c r="H232" s="39" t="s">
        <v>79</v>
      </c>
      <c r="I232" s="39" t="s">
        <v>106</v>
      </c>
    </row>
    <row r="233" spans="8:9" ht="12.75">
      <c r="H233" s="5" t="str">
        <f>H162</f>
        <v>30 June 2010</v>
      </c>
      <c r="I233" s="5" t="s">
        <v>97</v>
      </c>
    </row>
    <row r="234" spans="8:9" ht="12.75">
      <c r="H234" s="46" t="s">
        <v>20</v>
      </c>
      <c r="I234" s="46" t="s">
        <v>20</v>
      </c>
    </row>
    <row r="235" spans="8:9" ht="12.75">
      <c r="H235" s="13"/>
      <c r="I235" s="13"/>
    </row>
    <row r="236" spans="2:9" ht="12.75">
      <c r="B236" s="2" t="s">
        <v>80</v>
      </c>
      <c r="H236" s="132">
        <f>'IS'!D42</f>
        <v>3513</v>
      </c>
      <c r="I236" s="132">
        <f>'IS'!G42</f>
        <v>11081</v>
      </c>
    </row>
    <row r="237" spans="8:9" ht="12.75">
      <c r="H237" s="69"/>
      <c r="I237" s="69"/>
    </row>
    <row r="238" spans="2:9" ht="12.75">
      <c r="B238" s="2" t="s">
        <v>148</v>
      </c>
      <c r="H238" s="15">
        <v>131826</v>
      </c>
      <c r="I238" s="15">
        <v>130986</v>
      </c>
    </row>
    <row r="239" spans="2:9" ht="12.75">
      <c r="B239" s="2" t="s">
        <v>242</v>
      </c>
      <c r="H239" s="142">
        <v>0</v>
      </c>
      <c r="I239" s="142">
        <v>342</v>
      </c>
    </row>
    <row r="240" spans="2:9" ht="13.5" thickBot="1">
      <c r="B240" s="2" t="s">
        <v>5</v>
      </c>
      <c r="H240" s="12">
        <f>SUM(H238:H239)</f>
        <v>131826</v>
      </c>
      <c r="I240" s="12">
        <f>SUM(I238:I239)</f>
        <v>131328</v>
      </c>
    </row>
    <row r="241" spans="8:9" ht="12.75">
      <c r="H241" s="13"/>
      <c r="I241" s="13"/>
    </row>
    <row r="242" spans="2:9" ht="13.5" thickBot="1">
      <c r="B242" s="2" t="s">
        <v>22</v>
      </c>
      <c r="H242" s="70">
        <f>H236/H240*100</f>
        <v>2.664876428018752</v>
      </c>
      <c r="I242" s="70">
        <f>I236/I240*100</f>
        <v>8.437652290448343</v>
      </c>
    </row>
    <row r="243" spans="8:9" ht="12.75">
      <c r="H243" s="151"/>
      <c r="I243" s="151"/>
    </row>
    <row r="244" spans="1:9" ht="12" customHeight="1">
      <c r="A244" s="20" t="s">
        <v>63</v>
      </c>
      <c r="B244" s="210" t="s">
        <v>0</v>
      </c>
      <c r="C244" s="210"/>
      <c r="D244" s="210"/>
      <c r="E244" s="210"/>
      <c r="F244" s="210"/>
      <c r="G244" s="210"/>
      <c r="H244" s="210"/>
      <c r="I244" s="210"/>
    </row>
    <row r="245" spans="1:9" ht="12" customHeight="1">
      <c r="A245" s="56"/>
      <c r="B245" s="211"/>
      <c r="C245" s="211"/>
      <c r="D245" s="211"/>
      <c r="E245" s="211"/>
      <c r="F245" s="211"/>
      <c r="G245" s="211"/>
      <c r="H245" s="211"/>
      <c r="I245" s="211"/>
    </row>
    <row r="246" spans="2:9" ht="12" customHeight="1">
      <c r="B246" s="31"/>
      <c r="C246" s="31"/>
      <c r="D246" s="31"/>
      <c r="E246" s="31"/>
      <c r="F246" s="31"/>
      <c r="G246" s="31"/>
      <c r="H246" s="31"/>
      <c r="I246" s="31"/>
    </row>
    <row r="247" spans="2:9" ht="12" customHeight="1">
      <c r="B247" s="2" t="s">
        <v>33</v>
      </c>
      <c r="C247" s="2" t="s">
        <v>142</v>
      </c>
      <c r="E247" s="31"/>
      <c r="F247" s="31"/>
      <c r="G247" s="31"/>
      <c r="H247" s="31"/>
      <c r="I247" s="31"/>
    </row>
    <row r="248" spans="2:9" ht="12" customHeight="1">
      <c r="B248" s="31"/>
      <c r="C248" s="31"/>
      <c r="D248" s="31"/>
      <c r="E248" s="31"/>
      <c r="F248" s="31"/>
      <c r="G248" s="31"/>
      <c r="H248" s="31"/>
      <c r="I248" s="31"/>
    </row>
    <row r="249" spans="2:9" ht="12" customHeight="1">
      <c r="B249" s="203" t="s">
        <v>143</v>
      </c>
      <c r="C249" s="203"/>
      <c r="D249" s="203"/>
      <c r="E249" s="203"/>
      <c r="F249" s="203"/>
      <c r="G249" s="203"/>
      <c r="H249" s="203"/>
      <c r="I249" s="203"/>
    </row>
    <row r="250" spans="2:9" ht="12" customHeight="1">
      <c r="B250" s="203"/>
      <c r="C250" s="203"/>
      <c r="D250" s="203"/>
      <c r="E250" s="203"/>
      <c r="F250" s="203"/>
      <c r="G250" s="203"/>
      <c r="H250" s="203"/>
      <c r="I250" s="203"/>
    </row>
    <row r="251" spans="2:9" ht="12" customHeight="1">
      <c r="B251" s="31"/>
      <c r="C251" s="31"/>
      <c r="D251" s="31"/>
      <c r="E251" s="31"/>
      <c r="F251" s="31"/>
      <c r="G251" s="31"/>
      <c r="H251" s="31"/>
      <c r="I251" s="31"/>
    </row>
    <row r="252" spans="2:9" ht="26.25" customHeight="1">
      <c r="B252" s="203" t="s">
        <v>209</v>
      </c>
      <c r="C252" s="203"/>
      <c r="D252" s="203"/>
      <c r="E252" s="203"/>
      <c r="F252" s="203"/>
      <c r="G252" s="203"/>
      <c r="H252" s="203"/>
      <c r="I252" s="203"/>
    </row>
    <row r="253" spans="2:9" ht="13.5" customHeight="1">
      <c r="B253" s="31"/>
      <c r="C253" s="31"/>
      <c r="D253" s="31"/>
      <c r="E253" s="31"/>
      <c r="F253" s="31"/>
      <c r="G253" s="31"/>
      <c r="H253" s="39" t="s">
        <v>79</v>
      </c>
      <c r="I253" s="39" t="s">
        <v>106</v>
      </c>
    </row>
    <row r="254" spans="2:9" ht="12" customHeight="1">
      <c r="B254" s="31"/>
      <c r="C254" s="31"/>
      <c r="D254" s="31"/>
      <c r="E254" s="31"/>
      <c r="F254" s="31"/>
      <c r="G254" s="31"/>
      <c r="H254" s="5" t="str">
        <f>H233</f>
        <v>30 June 2010</v>
      </c>
      <c r="I254" s="5" t="str">
        <f>H254</f>
        <v>30 June 2010</v>
      </c>
    </row>
    <row r="255" spans="8:9" ht="14.25" customHeight="1">
      <c r="H255" s="46" t="s">
        <v>20</v>
      </c>
      <c r="I255" s="46" t="s">
        <v>20</v>
      </c>
    </row>
    <row r="256" spans="8:9" ht="8.25" customHeight="1">
      <c r="H256" s="13"/>
      <c r="I256" s="13"/>
    </row>
    <row r="257" spans="2:9" ht="14.25" customHeight="1">
      <c r="B257" s="2" t="s">
        <v>29</v>
      </c>
      <c r="H257" s="11">
        <f>H236</f>
        <v>3513</v>
      </c>
      <c r="I257" s="11">
        <f>'IS'!G42</f>
        <v>11081</v>
      </c>
    </row>
    <row r="258" spans="8:9" ht="9.75" customHeight="1">
      <c r="H258" s="69"/>
      <c r="I258" s="69"/>
    </row>
    <row r="259" spans="2:9" ht="14.25" customHeight="1">
      <c r="B259" s="2" t="s">
        <v>148</v>
      </c>
      <c r="H259" s="15">
        <v>131826</v>
      </c>
      <c r="I259" s="15">
        <v>130986</v>
      </c>
    </row>
    <row r="260" spans="2:9" ht="12.75">
      <c r="B260" s="2" t="s">
        <v>242</v>
      </c>
      <c r="H260" s="142">
        <v>0</v>
      </c>
      <c r="I260" s="81">
        <v>342</v>
      </c>
    </row>
    <row r="261" spans="2:9" ht="12.75">
      <c r="B261" s="2" t="s">
        <v>81</v>
      </c>
      <c r="H261" s="142">
        <v>577</v>
      </c>
      <c r="I261" s="134">
        <v>955</v>
      </c>
    </row>
    <row r="262" spans="2:9" ht="14.25" customHeight="1" thickBot="1">
      <c r="B262" s="2" t="s">
        <v>5</v>
      </c>
      <c r="H262" s="12">
        <f>SUM(H259:H261)</f>
        <v>132403</v>
      </c>
      <c r="I262" s="12">
        <f>SUM(I259:I261)</f>
        <v>132283</v>
      </c>
    </row>
    <row r="263" spans="8:9" ht="8.25" customHeight="1">
      <c r="H263" s="13"/>
      <c r="I263" s="13"/>
    </row>
    <row r="264" spans="2:9" ht="14.25" customHeight="1" thickBot="1">
      <c r="B264" s="2" t="s">
        <v>233</v>
      </c>
      <c r="H264" s="70">
        <f>H257/H262*100</f>
        <v>2.65326314358436</v>
      </c>
      <c r="I264" s="70">
        <f>I257/I262*100</f>
        <v>8.376737751638533</v>
      </c>
    </row>
    <row r="265" spans="1:9" ht="12.75">
      <c r="A265" s="20"/>
      <c r="B265" s="65"/>
      <c r="C265" s="65"/>
      <c r="D265" s="65"/>
      <c r="E265" s="65"/>
      <c r="F265" s="65"/>
      <c r="G265" s="65"/>
      <c r="H265" s="65"/>
      <c r="I265" s="65"/>
    </row>
    <row r="266" spans="1:9" ht="12.75">
      <c r="A266" s="20"/>
      <c r="B266" s="65"/>
      <c r="C266" s="65"/>
      <c r="D266" s="65"/>
      <c r="E266" s="65"/>
      <c r="F266" s="65"/>
      <c r="G266" s="65"/>
      <c r="H266" s="65"/>
      <c r="I266" s="65"/>
    </row>
    <row r="267" spans="1:2" ht="12.75">
      <c r="A267" s="62" t="s">
        <v>125</v>
      </c>
      <c r="B267" s="1" t="s">
        <v>236</v>
      </c>
    </row>
    <row r="268" spans="2:9" ht="11.25" customHeight="1">
      <c r="B268" s="207"/>
      <c r="C268" s="207"/>
      <c r="D268" s="207"/>
      <c r="E268" s="207"/>
      <c r="F268" s="207"/>
      <c r="G268" s="207"/>
      <c r="H268" s="207"/>
      <c r="I268" s="207"/>
    </row>
    <row r="269" spans="2:9" ht="13.5" customHeight="1">
      <c r="B269" s="208" t="s">
        <v>257</v>
      </c>
      <c r="C269" s="209"/>
      <c r="D269" s="209"/>
      <c r="E269" s="209"/>
      <c r="F269" s="209"/>
      <c r="G269" s="209"/>
      <c r="H269" s="209"/>
      <c r="I269" s="209"/>
    </row>
    <row r="270" spans="2:9" ht="12" customHeight="1">
      <c r="B270" s="100"/>
      <c r="C270" s="79"/>
      <c r="D270" s="79"/>
      <c r="E270" s="79"/>
      <c r="F270" s="79"/>
      <c r="G270" s="79"/>
      <c r="H270" s="79"/>
      <c r="I270" s="79"/>
    </row>
    <row r="271" spans="2:9" ht="12.75" customHeight="1">
      <c r="B271" s="100"/>
      <c r="C271" s="79"/>
      <c r="D271" s="79"/>
      <c r="E271" s="79"/>
      <c r="F271" s="79"/>
      <c r="G271" s="79"/>
      <c r="H271" s="79"/>
      <c r="I271" s="79"/>
    </row>
    <row r="272" spans="1:2" ht="12.75">
      <c r="A272" s="62" t="s">
        <v>126</v>
      </c>
      <c r="B272" s="1" t="s">
        <v>6</v>
      </c>
    </row>
    <row r="273" spans="2:9" ht="12.75" customHeight="1">
      <c r="B273" s="179" t="s">
        <v>258</v>
      </c>
      <c r="C273" s="179"/>
      <c r="D273" s="179"/>
      <c r="E273" s="179"/>
      <c r="F273" s="179"/>
      <c r="G273" s="179"/>
      <c r="H273" s="179"/>
      <c r="I273" s="179"/>
    </row>
    <row r="274" spans="2:9" ht="12.75">
      <c r="B274" s="179"/>
      <c r="C274" s="179"/>
      <c r="D274" s="179"/>
      <c r="E274" s="179"/>
      <c r="F274" s="179"/>
      <c r="G274" s="179"/>
      <c r="H274" s="179"/>
      <c r="I274" s="179"/>
    </row>
    <row r="276" ht="12.75">
      <c r="A276" s="2" t="s">
        <v>35</v>
      </c>
    </row>
    <row r="278" ht="12.75">
      <c r="A278" s="136" t="s">
        <v>262</v>
      </c>
    </row>
    <row r="279" ht="12.75">
      <c r="A279" s="2" t="s">
        <v>250</v>
      </c>
    </row>
    <row r="280" ht="12.75">
      <c r="A280" s="2" t="s">
        <v>249</v>
      </c>
    </row>
    <row r="281" spans="1:4" ht="12.75">
      <c r="A281" s="206" t="s">
        <v>259</v>
      </c>
      <c r="B281" s="206"/>
      <c r="C281" s="206"/>
      <c r="D281" s="206"/>
    </row>
  </sheetData>
  <sheetProtection/>
  <mergeCells count="76">
    <mergeCell ref="E210:F210"/>
    <mergeCell ref="C134:I134"/>
    <mergeCell ref="C135:I135"/>
    <mergeCell ref="B144:D144"/>
    <mergeCell ref="B145:D145"/>
    <mergeCell ref="B147:I147"/>
    <mergeCell ref="B153:I154"/>
    <mergeCell ref="B149:I150"/>
    <mergeCell ref="H141:I141"/>
    <mergeCell ref="C148:I148"/>
    <mergeCell ref="B227:I228"/>
    <mergeCell ref="B203:I203"/>
    <mergeCell ref="B155:I155"/>
    <mergeCell ref="E216:F216"/>
    <mergeCell ref="B215:D215"/>
    <mergeCell ref="E215:F215"/>
    <mergeCell ref="G215:H215"/>
    <mergeCell ref="B214:D214"/>
    <mergeCell ref="E214:F214"/>
    <mergeCell ref="G214:H214"/>
    <mergeCell ref="B252:I252"/>
    <mergeCell ref="B184:I184"/>
    <mergeCell ref="B169:I173"/>
    <mergeCell ref="B159:I159"/>
    <mergeCell ref="B165:D165"/>
    <mergeCell ref="B166:D166"/>
    <mergeCell ref="B177:I177"/>
    <mergeCell ref="I207:I208"/>
    <mergeCell ref="B216:D216"/>
    <mergeCell ref="B190:I191"/>
    <mergeCell ref="B113:I114"/>
    <mergeCell ref="B131:I133"/>
    <mergeCell ref="H120:I120"/>
    <mergeCell ref="B126:I129"/>
    <mergeCell ref="B85:I87"/>
    <mergeCell ref="B75:I76"/>
    <mergeCell ref="B95:I97"/>
    <mergeCell ref="B101:I102"/>
    <mergeCell ref="A281:D281"/>
    <mergeCell ref="B188:I188"/>
    <mergeCell ref="B194:I197"/>
    <mergeCell ref="B249:I250"/>
    <mergeCell ref="B230:I230"/>
    <mergeCell ref="B273:I274"/>
    <mergeCell ref="B268:I268"/>
    <mergeCell ref="B269:I269"/>
    <mergeCell ref="B244:I245"/>
    <mergeCell ref="B201:I201"/>
    <mergeCell ref="B15:I21"/>
    <mergeCell ref="B34:I35"/>
    <mergeCell ref="B48:I48"/>
    <mergeCell ref="B52:I52"/>
    <mergeCell ref="B25:I26"/>
    <mergeCell ref="B30:I30"/>
    <mergeCell ref="B39:I40"/>
    <mergeCell ref="B43:I44"/>
    <mergeCell ref="B53:G53"/>
    <mergeCell ref="G211:H211"/>
    <mergeCell ref="B207:D208"/>
    <mergeCell ref="E207:F208"/>
    <mergeCell ref="G207:H208"/>
    <mergeCell ref="E211:F211"/>
    <mergeCell ref="B205:I205"/>
    <mergeCell ref="B209:D209"/>
    <mergeCell ref="B79:I81"/>
    <mergeCell ref="B91:I91"/>
    <mergeCell ref="B213:D213"/>
    <mergeCell ref="E209:F209"/>
    <mergeCell ref="G216:H216"/>
    <mergeCell ref="C220:I221"/>
    <mergeCell ref="B217:D217"/>
    <mergeCell ref="E217:F217"/>
    <mergeCell ref="G217:H217"/>
    <mergeCell ref="B218:D218"/>
    <mergeCell ref="E218:F218"/>
    <mergeCell ref="G218:H218"/>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48" max="8" man="1"/>
    <brk id="112" max="8" man="1"/>
    <brk id="148" max="8" man="1"/>
    <brk id="188" max="8" man="1"/>
    <brk id="243"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Sec</cp:lastModifiedBy>
  <cp:lastPrinted>2010-08-13T07:44:24Z</cp:lastPrinted>
  <dcterms:created xsi:type="dcterms:W3CDTF">2005-11-02T07:17:39Z</dcterms:created>
  <dcterms:modified xsi:type="dcterms:W3CDTF">2010-08-13T07:44:27Z</dcterms:modified>
  <cp:category/>
  <cp:version/>
  <cp:contentType/>
  <cp:contentStatus/>
</cp:coreProperties>
</file>